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S-ĐH" sheetId="1" r:id="rId1"/>
    <sheet name="DS-CĐ" sheetId="2" r:id="rId2"/>
  </sheets>
  <definedNames/>
  <calcPr fullCalcOnLoad="1"/>
</workbook>
</file>

<file path=xl/sharedStrings.xml><?xml version="1.0" encoding="utf-8"?>
<sst xmlns="http://schemas.openxmlformats.org/spreadsheetml/2006/main" count="6335" uniqueCount="1231">
  <si>
    <t>161250413345</t>
  </si>
  <si>
    <t>Thiên</t>
  </si>
  <si>
    <t>107003636193</t>
  </si>
  <si>
    <t>161250443128</t>
  </si>
  <si>
    <t>LÊ TRỌNG ANH</t>
  </si>
  <si>
    <t>TÍCH</t>
  </si>
  <si>
    <t>108003614233</t>
  </si>
  <si>
    <t>161250443124</t>
  </si>
  <si>
    <t xml:space="preserve">NGUYỄN VĂN TUẤN </t>
  </si>
  <si>
    <t>SINH</t>
  </si>
  <si>
    <t>101003550549</t>
  </si>
  <si>
    <t>161250443122</t>
  </si>
  <si>
    <t>109003614269</t>
  </si>
  <si>
    <t>161250443123</t>
  </si>
  <si>
    <t>102003550548</t>
  </si>
  <si>
    <t>161250443228</t>
  </si>
  <si>
    <t>Trần</t>
  </si>
  <si>
    <t>Thiện</t>
  </si>
  <si>
    <t>107003550594</t>
  </si>
  <si>
    <t>16CDT2</t>
  </si>
  <si>
    <t>161250443239</t>
  </si>
  <si>
    <t>101003550588</t>
  </si>
  <si>
    <t>2.52</t>
  </si>
  <si>
    <t>161250423115</t>
  </si>
  <si>
    <t xml:space="preserve">TÔ TRƯỜNG </t>
  </si>
  <si>
    <t>106003551009</t>
  </si>
  <si>
    <t>16DL1</t>
  </si>
  <si>
    <t>161250423152</t>
  </si>
  <si>
    <t xml:space="preserve">LÊ THỊ ANH </t>
  </si>
  <si>
    <t>107003551105</t>
  </si>
  <si>
    <t>2.63</t>
  </si>
  <si>
    <t>161250423219</t>
  </si>
  <si>
    <t>108003551168</t>
  </si>
  <si>
    <t>161250423236</t>
  </si>
  <si>
    <t>104003551175</t>
  </si>
  <si>
    <t>161250423230</t>
  </si>
  <si>
    <t xml:space="preserve">HOÀNG XUÂN </t>
  </si>
  <si>
    <t>109003551170</t>
  </si>
  <si>
    <t>161250423204</t>
  </si>
  <si>
    <t>104003551123</t>
  </si>
  <si>
    <t>161250423238</t>
  </si>
  <si>
    <t xml:space="preserve">HUỲNH QUỐC </t>
  </si>
  <si>
    <t>107003551172</t>
  </si>
  <si>
    <t>161250423213</t>
  </si>
  <si>
    <t>107003551132</t>
  </si>
  <si>
    <t>161250423250</t>
  </si>
  <si>
    <t xml:space="preserve">TRƯƠNG KHẮC </t>
  </si>
  <si>
    <t>TÂN</t>
  </si>
  <si>
    <t>104003026658</t>
  </si>
  <si>
    <t>161250423235</t>
  </si>
  <si>
    <t xml:space="preserve">HUỲNH CÔNG </t>
  </si>
  <si>
    <t>106003551173</t>
  </si>
  <si>
    <t>161250423364</t>
  </si>
  <si>
    <t xml:space="preserve">LÊ THANH </t>
  </si>
  <si>
    <t>107003551239</t>
  </si>
  <si>
    <t>161250423326</t>
  </si>
  <si>
    <t>103003457760</t>
  </si>
  <si>
    <t>161250423356</t>
  </si>
  <si>
    <t>103003551246</t>
  </si>
  <si>
    <t>161250423366</t>
  </si>
  <si>
    <t xml:space="preserve">BÙI TRỌNG </t>
  </si>
  <si>
    <t>TY</t>
  </si>
  <si>
    <t>104002657067</t>
  </si>
  <si>
    <t>2.84</t>
  </si>
  <si>
    <t>161250423440</t>
  </si>
  <si>
    <t>NIÊN</t>
  </si>
  <si>
    <t>107003614070</t>
  </si>
  <si>
    <t>161250423464</t>
  </si>
  <si>
    <t>TÚC</t>
  </si>
  <si>
    <t>109003127116</t>
  </si>
  <si>
    <t>161250423522</t>
  </si>
  <si>
    <t>107003551309</t>
  </si>
  <si>
    <t>16DL5</t>
  </si>
  <si>
    <t>161250423513</t>
  </si>
  <si>
    <t xml:space="preserve">VÕ ĐĂNG </t>
  </si>
  <si>
    <t>101003551305</t>
  </si>
  <si>
    <t>161250423546</t>
  </si>
  <si>
    <t xml:space="preserve">LÊ CÔNG </t>
  </si>
  <si>
    <t>109003551334</t>
  </si>
  <si>
    <t>161250423505</t>
  </si>
  <si>
    <t xml:space="preserve">Nguyễn Đăng </t>
  </si>
  <si>
    <t>Cương</t>
  </si>
  <si>
    <t>103003551297</t>
  </si>
  <si>
    <t>161250423552</t>
  </si>
  <si>
    <t>THỨC</t>
  </si>
  <si>
    <t>102003614145</t>
  </si>
  <si>
    <t>161250423561</t>
  </si>
  <si>
    <t>100003614159</t>
  </si>
  <si>
    <t>161250423554</t>
  </si>
  <si>
    <t>108003551335</t>
  </si>
  <si>
    <t>161250423563</t>
  </si>
  <si>
    <t xml:space="preserve">Võ Quốc </t>
  </si>
  <si>
    <t>Việt</t>
  </si>
  <si>
    <t>106003551340</t>
  </si>
  <si>
    <t>2.56</t>
  </si>
  <si>
    <t xml:space="preserve">NGUYỄN ĐẮC </t>
  </si>
  <si>
    <t xml:space="preserve">NGUYỄN XUÂN </t>
  </si>
  <si>
    <t>Linh</t>
  </si>
  <si>
    <t>2.57</t>
  </si>
  <si>
    <t>161250433127</t>
  </si>
  <si>
    <t>103003551451</t>
  </si>
  <si>
    <t>161250433152</t>
  </si>
  <si>
    <t xml:space="preserve">Trần Hữu </t>
  </si>
  <si>
    <t>Tiến</t>
  </si>
  <si>
    <t>100003551466</t>
  </si>
  <si>
    <t>161250433146</t>
  </si>
  <si>
    <t>107003551457</t>
  </si>
  <si>
    <t>161250433251</t>
  </si>
  <si>
    <t xml:space="preserve">TRẦN CAO </t>
  </si>
  <si>
    <t>TRUYỀN</t>
  </si>
  <si>
    <t>106003551497</t>
  </si>
  <si>
    <t>161250433225</t>
  </si>
  <si>
    <t xml:space="preserve">Nguyễn Ngọc </t>
  </si>
  <si>
    <t>101003614024</t>
  </si>
  <si>
    <t>161250433262</t>
  </si>
  <si>
    <t xml:space="preserve">Nguyễn Tấn </t>
  </si>
  <si>
    <t>109003614038</t>
  </si>
  <si>
    <t>161250433224</t>
  </si>
  <si>
    <t>LÊN</t>
  </si>
  <si>
    <t>104003551487</t>
  </si>
  <si>
    <t>2.66</t>
  </si>
  <si>
    <t>161250433245</t>
  </si>
  <si>
    <t>103003613988</t>
  </si>
  <si>
    <t>171250413107</t>
  </si>
  <si>
    <t>101001717438</t>
  </si>
  <si>
    <t>17C1</t>
  </si>
  <si>
    <t>171250413129</t>
  </si>
  <si>
    <t>106867533825</t>
  </si>
  <si>
    <t>171250413209</t>
  </si>
  <si>
    <t>HÀ HOÀNG</t>
  </si>
  <si>
    <t>CƠ</t>
  </si>
  <si>
    <t>106867533552</t>
  </si>
  <si>
    <t>17C2</t>
  </si>
  <si>
    <t>171250443220</t>
  </si>
  <si>
    <t>NGUYỄN NGỌC</t>
  </si>
  <si>
    <t>107867533715</t>
  </si>
  <si>
    <t>1711504110127</t>
  </si>
  <si>
    <t xml:space="preserve">LƯƠNG HOÀNG </t>
  </si>
  <si>
    <t>56010001147975</t>
  </si>
  <si>
    <t>1711504110102</t>
  </si>
  <si>
    <t xml:space="preserve">CHÂU NGỌC </t>
  </si>
  <si>
    <t>BẮC</t>
  </si>
  <si>
    <t>56010001148039</t>
  </si>
  <si>
    <t>1711504110131</t>
  </si>
  <si>
    <t>THẠI</t>
  </si>
  <si>
    <t>56010001148251</t>
  </si>
  <si>
    <t>1711504110114</t>
  </si>
  <si>
    <t xml:space="preserve">TRƯƠNG TUẤN </t>
  </si>
  <si>
    <t>56010001147799</t>
  </si>
  <si>
    <t>1711504110145</t>
  </si>
  <si>
    <t xml:space="preserve">PHẠM THÀNH </t>
  </si>
  <si>
    <t>VẸN</t>
  </si>
  <si>
    <t>56010001148321</t>
  </si>
  <si>
    <t>1711504110133</t>
  </si>
  <si>
    <t>56010001148048</t>
  </si>
  <si>
    <t>1711504110105</t>
  </si>
  <si>
    <t>56010001147878</t>
  </si>
  <si>
    <t>1711504110107</t>
  </si>
  <si>
    <t xml:space="preserve">TRẦN LÊ TRUNG </t>
  </si>
  <si>
    <t>56010001147753</t>
  </si>
  <si>
    <t>1711504110141</t>
  </si>
  <si>
    <t xml:space="preserve">NGUYỄN TẤN </t>
  </si>
  <si>
    <t>TRỊ</t>
  </si>
  <si>
    <t>56010001144349</t>
  </si>
  <si>
    <t>171250423103</t>
  </si>
  <si>
    <t>PHẠM QUỐC</t>
  </si>
  <si>
    <t>100867532668</t>
  </si>
  <si>
    <t>17DL1</t>
  </si>
  <si>
    <t>171250423356</t>
  </si>
  <si>
    <t>TRƯƠNG QUANG</t>
  </si>
  <si>
    <t>107867533427</t>
  </si>
  <si>
    <t>171250423306</t>
  </si>
  <si>
    <t>109867776617</t>
  </si>
  <si>
    <t>171250423329</t>
  </si>
  <si>
    <t>TRẦN QUANG</t>
  </si>
  <si>
    <t>107867533836</t>
  </si>
  <si>
    <t>171250423404</t>
  </si>
  <si>
    <t>DU QUỐC</t>
  </si>
  <si>
    <t>CƯỜNG</t>
  </si>
  <si>
    <t>106867533467</t>
  </si>
  <si>
    <t>17DL4</t>
  </si>
  <si>
    <t>171250423450</t>
  </si>
  <si>
    <t>100867533930</t>
  </si>
  <si>
    <t>171250423412</t>
  </si>
  <si>
    <t>ĐINH THANH</t>
  </si>
  <si>
    <t>104867533796</t>
  </si>
  <si>
    <t>171250423416</t>
  </si>
  <si>
    <t>ĐINH VĂN</t>
  </si>
  <si>
    <t>104867737948</t>
  </si>
  <si>
    <t>2.72</t>
  </si>
  <si>
    <t>17DL5</t>
  </si>
  <si>
    <t>171250433106</t>
  </si>
  <si>
    <t>PHẠM NGUYỄN THANH</t>
  </si>
  <si>
    <t>104866903543</t>
  </si>
  <si>
    <t>1711504210116</t>
  </si>
  <si>
    <t xml:space="preserve">CAO ĐỨC </t>
  </si>
  <si>
    <t>56010001145711</t>
  </si>
  <si>
    <t>1711504210161</t>
  </si>
  <si>
    <t>Nguyễn Cao</t>
  </si>
  <si>
    <t>Phong</t>
  </si>
  <si>
    <t>56010001144903</t>
  </si>
  <si>
    <t>1711504210158</t>
  </si>
  <si>
    <t>56010001146282</t>
  </si>
  <si>
    <t>1711504210258</t>
  </si>
  <si>
    <t>Hoàng Thanh</t>
  </si>
  <si>
    <t>Đạt</t>
  </si>
  <si>
    <t>56010001161629</t>
  </si>
  <si>
    <t>1711504210251</t>
  </si>
  <si>
    <t xml:space="preserve">ĐỖ VĂN </t>
  </si>
  <si>
    <t>TỨ</t>
  </si>
  <si>
    <t>56010001146468</t>
  </si>
  <si>
    <t>1711504210256</t>
  </si>
  <si>
    <t>BÙI NGUYỄN TIẾN</t>
  </si>
  <si>
    <t>56010001148385</t>
  </si>
  <si>
    <t>1711504210248</t>
  </si>
  <si>
    <t xml:space="preserve">NGÔ HỒNG </t>
  </si>
  <si>
    <t>THỦY</t>
  </si>
  <si>
    <t>56010001145757</t>
  </si>
  <si>
    <t>1711504210264</t>
  </si>
  <si>
    <t>56010001148394</t>
  </si>
  <si>
    <t>2.53</t>
  </si>
  <si>
    <t>2.61</t>
  </si>
  <si>
    <t>LỘC</t>
  </si>
  <si>
    <t>Điểm RL</t>
  </si>
  <si>
    <t>Điểm ƯT</t>
  </si>
  <si>
    <t>Bí thư</t>
  </si>
  <si>
    <t>151250413115</t>
  </si>
  <si>
    <t>DUẨN</t>
  </si>
  <si>
    <t>103002509522</t>
  </si>
  <si>
    <t>151250413162</t>
  </si>
  <si>
    <t>Cao Văn</t>
  </si>
  <si>
    <t>Hoan</t>
  </si>
  <si>
    <t>109001465391</t>
  </si>
  <si>
    <t>151250413347</t>
  </si>
  <si>
    <t>107002509640</t>
  </si>
  <si>
    <t>151250413303</t>
  </si>
  <si>
    <t>BÁ</t>
  </si>
  <si>
    <t>104002509603</t>
  </si>
  <si>
    <t>151250413331</t>
  </si>
  <si>
    <t>106002509626</t>
  </si>
  <si>
    <t>151250413436</t>
  </si>
  <si>
    <t xml:space="preserve">PHẠM THANH </t>
  </si>
  <si>
    <t>106002509680</t>
  </si>
  <si>
    <t>151250443165</t>
  </si>
  <si>
    <t>Hồ Văn</t>
  </si>
  <si>
    <t>Duật</t>
  </si>
  <si>
    <t>109003430754</t>
  </si>
  <si>
    <t>151250443133</t>
  </si>
  <si>
    <t xml:space="preserve">LÊ TRỌNG </t>
  </si>
  <si>
    <t>102002509726</t>
  </si>
  <si>
    <t>3.04</t>
  </si>
  <si>
    <t>151250443152</t>
  </si>
  <si>
    <t>101002509742</t>
  </si>
  <si>
    <t>151250443233</t>
  </si>
  <si>
    <t xml:space="preserve">BÙI DƯƠNG MINH </t>
  </si>
  <si>
    <t>106001463305</t>
  </si>
  <si>
    <t>151250443255</t>
  </si>
  <si>
    <t>TƯ</t>
  </si>
  <si>
    <t>100002509794</t>
  </si>
  <si>
    <t xml:space="preserve">NGUYỄN </t>
  </si>
  <si>
    <t>151250423136</t>
  </si>
  <si>
    <t>SỈ</t>
  </si>
  <si>
    <t>101002007671</t>
  </si>
  <si>
    <t>151250423254</t>
  </si>
  <si>
    <t>104002510114</t>
  </si>
  <si>
    <t>151250423230</t>
  </si>
  <si>
    <t xml:space="preserve">HÀ MINH </t>
  </si>
  <si>
    <t>100002510099</t>
  </si>
  <si>
    <t>151250423310</t>
  </si>
  <si>
    <t>109002510133</t>
  </si>
  <si>
    <t>151250433137</t>
  </si>
  <si>
    <t>NHƠN</t>
  </si>
  <si>
    <t>105002510400</t>
  </si>
  <si>
    <t>2.58</t>
  </si>
  <si>
    <t>161250413132</t>
  </si>
  <si>
    <t xml:space="preserve">TĂNG THƯỢNG </t>
  </si>
  <si>
    <t>103003614098</t>
  </si>
  <si>
    <t>161250413126</t>
  </si>
  <si>
    <t xml:space="preserve">LÊ ĐÌNH </t>
  </si>
  <si>
    <t>102002971513</t>
  </si>
  <si>
    <t>161250413123</t>
  </si>
  <si>
    <t xml:space="preserve">HUỲNH THANH </t>
  </si>
  <si>
    <t>LÊ</t>
  </si>
  <si>
    <t>102003550441</t>
  </si>
  <si>
    <t>161250413239</t>
  </si>
  <si>
    <t xml:space="preserve">Dương Quang </t>
  </si>
  <si>
    <t>Sang</t>
  </si>
  <si>
    <t>106003550486</t>
  </si>
  <si>
    <t>161250413255</t>
  </si>
  <si>
    <t xml:space="preserve">CHU ANH </t>
  </si>
  <si>
    <t>101003550493</t>
  </si>
  <si>
    <t>161250413240</t>
  </si>
  <si>
    <t>108003550496</t>
  </si>
  <si>
    <t>161250413260</t>
  </si>
  <si>
    <t>103002515517</t>
  </si>
  <si>
    <t>161250413353</t>
  </si>
  <si>
    <t>109003550526</t>
  </si>
  <si>
    <t>161250413306</t>
  </si>
  <si>
    <t>NGUYỄN PHỤNG</t>
  </si>
  <si>
    <t>103003613951</t>
  </si>
  <si>
    <t>161250413308</t>
  </si>
  <si>
    <t>106003091823</t>
  </si>
  <si>
    <t>161250413360</t>
  </si>
  <si>
    <t>PHẠM</t>
  </si>
  <si>
    <t>109002509699</t>
  </si>
  <si>
    <t>161250443119</t>
  </si>
  <si>
    <t>105003550545</t>
  </si>
  <si>
    <t>161250443126</t>
  </si>
  <si>
    <t xml:space="preserve">PHẠM VIỄN </t>
  </si>
  <si>
    <t>101003550551</t>
  </si>
  <si>
    <t>161250443117</t>
  </si>
  <si>
    <t>101003614088</t>
  </si>
  <si>
    <t>161250443141</t>
  </si>
  <si>
    <t xml:space="preserve">Hồ Đoàn Anh </t>
  </si>
  <si>
    <t>Vũ</t>
  </si>
  <si>
    <t>107003026860</t>
  </si>
  <si>
    <t>161250443216</t>
  </si>
  <si>
    <t>105003550572</t>
  </si>
  <si>
    <t>161250443240</t>
  </si>
  <si>
    <t>102003550599</t>
  </si>
  <si>
    <t>161250443236</t>
  </si>
  <si>
    <t>100003550591</t>
  </si>
  <si>
    <t>161250423257</t>
  </si>
  <si>
    <t xml:space="preserve">LÊ NGUYỄN ĐÌNH </t>
  </si>
  <si>
    <t>100003551193</t>
  </si>
  <si>
    <t>161250423263</t>
  </si>
  <si>
    <t>107003551202</t>
  </si>
  <si>
    <t>161250423221</t>
  </si>
  <si>
    <t xml:space="preserve">BÙI HUY </t>
  </si>
  <si>
    <t>109003614150</t>
  </si>
  <si>
    <t>161250423303</t>
  </si>
  <si>
    <t xml:space="preserve">Nguyễn Hữu Hoàng </t>
  </si>
  <si>
    <t>Anh</t>
  </si>
  <si>
    <t>103003551206</t>
  </si>
  <si>
    <t>161250423324</t>
  </si>
  <si>
    <t xml:space="preserve">Vũ Phương </t>
  </si>
  <si>
    <t>Lâm</t>
  </si>
  <si>
    <t>107003551227</t>
  </si>
  <si>
    <t>161250423305</t>
  </si>
  <si>
    <t>100003551209</t>
  </si>
  <si>
    <t>161250423304</t>
  </si>
  <si>
    <t>102003551210</t>
  </si>
  <si>
    <t>161250423367</t>
  </si>
  <si>
    <t xml:space="preserve">NGUYỄN PHƯỚC </t>
  </si>
  <si>
    <t>VANG</t>
  </si>
  <si>
    <t>105002502802</t>
  </si>
  <si>
    <t>161250423332</t>
  </si>
  <si>
    <t>105003614096</t>
  </si>
  <si>
    <t>161250423342</t>
  </si>
  <si>
    <t>102003551234</t>
  </si>
  <si>
    <t>161250423439</t>
  </si>
  <si>
    <t xml:space="preserve">Lê Thanh </t>
  </si>
  <si>
    <t>Nhựt</t>
  </si>
  <si>
    <t>101003551275</t>
  </si>
  <si>
    <t>161250423551</t>
  </si>
  <si>
    <t xml:space="preserve">NGUYỄN LÊ </t>
  </si>
  <si>
    <t>THỤC</t>
  </si>
  <si>
    <t>106003551337</t>
  </si>
  <si>
    <t>161250423564</t>
  </si>
  <si>
    <t xml:space="preserve">Cao Xuân </t>
  </si>
  <si>
    <t>107003059416</t>
  </si>
  <si>
    <t>161250423543</t>
  </si>
  <si>
    <t xml:space="preserve">Trương Duy Kiều </t>
  </si>
  <si>
    <t>Thạch</t>
  </si>
  <si>
    <t>107003048166</t>
  </si>
  <si>
    <t>161250423560</t>
  </si>
  <si>
    <t>107003551324</t>
  </si>
  <si>
    <t>161250433144</t>
  </si>
  <si>
    <t>109003551467</t>
  </si>
  <si>
    <t>161250433233</t>
  </si>
  <si>
    <t xml:space="preserve">TRƯƠNG HỮU </t>
  </si>
  <si>
    <t>103003614059</t>
  </si>
  <si>
    <t>1711504110144</t>
  </si>
  <si>
    <t>56010001147939</t>
  </si>
  <si>
    <t>1711504110119</t>
  </si>
  <si>
    <t>56010001147832</t>
  </si>
  <si>
    <t>1711504110110</t>
  </si>
  <si>
    <t xml:space="preserve">TRẦN NHÂN </t>
  </si>
  <si>
    <t>56010001148127</t>
  </si>
  <si>
    <t>1711504110117</t>
  </si>
  <si>
    <t>56010001148002</t>
  </si>
  <si>
    <t>171250423155</t>
  </si>
  <si>
    <t>NGUYỄN DUY</t>
  </si>
  <si>
    <t>Ý</t>
  </si>
  <si>
    <t>105867533495</t>
  </si>
  <si>
    <t>2.97</t>
  </si>
  <si>
    <t>171250423314</t>
  </si>
  <si>
    <t>LÊ TRUNG</t>
  </si>
  <si>
    <t>104867532594</t>
  </si>
  <si>
    <t>171250423455</t>
  </si>
  <si>
    <t>NGUYỄN HỮU</t>
  </si>
  <si>
    <t>106867669823</t>
  </si>
  <si>
    <t>171250423432</t>
  </si>
  <si>
    <t>LÊ QUANG</t>
  </si>
  <si>
    <t>109867533598</t>
  </si>
  <si>
    <t>171250423420</t>
  </si>
  <si>
    <t>NGÔ VĂN</t>
  </si>
  <si>
    <t>108867533211</t>
  </si>
  <si>
    <t>171250423523</t>
  </si>
  <si>
    <t>PHAN VĂN TƯỜNG</t>
  </si>
  <si>
    <t>102867669866</t>
  </si>
  <si>
    <t>171250423501</t>
  </si>
  <si>
    <t>VĂN QUỐC CƯỜNG</t>
  </si>
  <si>
    <t>100867533476</t>
  </si>
  <si>
    <t>171250433201</t>
  </si>
  <si>
    <t>100867532822</t>
  </si>
  <si>
    <t>1711504210110</t>
  </si>
  <si>
    <t>DĨNH</t>
  </si>
  <si>
    <t>56010001145146</t>
  </si>
  <si>
    <t>1711504210108</t>
  </si>
  <si>
    <t xml:space="preserve">NGUYỄN ĐẶNG HOÀNG </t>
  </si>
  <si>
    <t>56010001145243</t>
  </si>
  <si>
    <t>1711504210216</t>
  </si>
  <si>
    <t>56010001146574</t>
  </si>
  <si>
    <t>1711504210204</t>
  </si>
  <si>
    <t>CẢNH</t>
  </si>
  <si>
    <t>56010001145960</t>
  </si>
  <si>
    <t>1711504210236</t>
  </si>
  <si>
    <t>56010001145359</t>
  </si>
  <si>
    <t>STT</t>
  </si>
  <si>
    <t>151250423121</t>
  </si>
  <si>
    <t xml:space="preserve">TRỊNH XUÂN </t>
  </si>
  <si>
    <t>108002510040</t>
  </si>
  <si>
    <t>151250423141</t>
  </si>
  <si>
    <t>104002510056</t>
  </si>
  <si>
    <t>151250423106</t>
  </si>
  <si>
    <t xml:space="preserve">HOÀNG NGỌC </t>
  </si>
  <si>
    <t>104002510029</t>
  </si>
  <si>
    <t>3.69</t>
  </si>
  <si>
    <t>151250423110</t>
  </si>
  <si>
    <t xml:space="preserve">NHAN NGỌC </t>
  </si>
  <si>
    <t>104002510031</t>
  </si>
  <si>
    <t>3.60</t>
  </si>
  <si>
    <t>151250423157</t>
  </si>
  <si>
    <t>104002510068</t>
  </si>
  <si>
    <t>151250423162</t>
  </si>
  <si>
    <t xml:space="preserve">ĐOÀN ANH </t>
  </si>
  <si>
    <t>VẠN</t>
  </si>
  <si>
    <t>103002510072</t>
  </si>
  <si>
    <t>151250423138</t>
  </si>
  <si>
    <t xml:space="preserve">VÕ VIỆT </t>
  </si>
  <si>
    <t>107002510053</t>
  </si>
  <si>
    <t>151250423107</t>
  </si>
  <si>
    <t xml:space="preserve">NGÔ XUÂN </t>
  </si>
  <si>
    <t>106006926708</t>
  </si>
  <si>
    <t>151250423108</t>
  </si>
  <si>
    <t>ĐƯƠNG</t>
  </si>
  <si>
    <t>106001831634</t>
  </si>
  <si>
    <t>151250423142</t>
  </si>
  <si>
    <t>103002510057</t>
  </si>
  <si>
    <t>151250423144</t>
  </si>
  <si>
    <t xml:space="preserve">PHẠM TĂNG </t>
  </si>
  <si>
    <t>103002647903</t>
  </si>
  <si>
    <t>151250423124</t>
  </si>
  <si>
    <t>105002510043</t>
  </si>
  <si>
    <t>151250423109</t>
  </si>
  <si>
    <t xml:space="preserve">LÊ NGỌC </t>
  </si>
  <si>
    <t>105002510030</t>
  </si>
  <si>
    <t>151250423123</t>
  </si>
  <si>
    <t>106002510042</t>
  </si>
  <si>
    <t>151250423134</t>
  </si>
  <si>
    <t>107001831179</t>
  </si>
  <si>
    <t>151250423115</t>
  </si>
  <si>
    <t xml:space="preserve">NGUYỄN KHÁNH </t>
  </si>
  <si>
    <t>HỘI</t>
  </si>
  <si>
    <t>100002510035</t>
  </si>
  <si>
    <t>151250423219</t>
  </si>
  <si>
    <t xml:space="preserve">TRẦN VĂN KHẢI </t>
  </si>
  <si>
    <t>109002510090</t>
  </si>
  <si>
    <t>151250423233</t>
  </si>
  <si>
    <t xml:space="preserve">HOÀNG GIO </t>
  </si>
  <si>
    <t>103002510102</t>
  </si>
  <si>
    <t>151250423214</t>
  </si>
  <si>
    <t xml:space="preserve">TRẦN THIỆN </t>
  </si>
  <si>
    <t>DƯƠNG</t>
  </si>
  <si>
    <t>101002510086</t>
  </si>
  <si>
    <t>151250423202</t>
  </si>
  <si>
    <t>107002510078</t>
  </si>
  <si>
    <t>151250423246</t>
  </si>
  <si>
    <t>106002510109</t>
  </si>
  <si>
    <t>151250423229</t>
  </si>
  <si>
    <t xml:space="preserve">HUỲNH PHÚC </t>
  </si>
  <si>
    <t>KHÁNG</t>
  </si>
  <si>
    <t>101002510098</t>
  </si>
  <si>
    <t>151250423228</t>
  </si>
  <si>
    <t xml:space="preserve">PHAN THẾ </t>
  </si>
  <si>
    <t>105001485349</t>
  </si>
  <si>
    <t>151250423208</t>
  </si>
  <si>
    <t xml:space="preserve">TRƯƠNG TRỌNG </t>
  </si>
  <si>
    <t>ĐẠO</t>
  </si>
  <si>
    <t>105002510082</t>
  </si>
  <si>
    <t>151250423217</t>
  </si>
  <si>
    <t xml:space="preserve">PHẠM TRUNG </t>
  </si>
  <si>
    <t>108002510089</t>
  </si>
  <si>
    <t>151250423232</t>
  </si>
  <si>
    <t>LÂN</t>
  </si>
  <si>
    <t>104002510101</t>
  </si>
  <si>
    <t>151250423203</t>
  </si>
  <si>
    <t>106002510079</t>
  </si>
  <si>
    <t>151250423307</t>
  </si>
  <si>
    <t>DIỆM</t>
  </si>
  <si>
    <t>102002510130</t>
  </si>
  <si>
    <t>151250423366</t>
  </si>
  <si>
    <t>108002510174</t>
  </si>
  <si>
    <t>151250423355</t>
  </si>
  <si>
    <t xml:space="preserve">NGHIÊM THANH </t>
  </si>
  <si>
    <t>102002510167</t>
  </si>
  <si>
    <t>151250423318</t>
  </si>
  <si>
    <t>104002510138</t>
  </si>
  <si>
    <t>151250423324</t>
  </si>
  <si>
    <t xml:space="preserve">ĐẶNG </t>
  </si>
  <si>
    <t>108002649321</t>
  </si>
  <si>
    <t>151250423343</t>
  </si>
  <si>
    <t>109002510158</t>
  </si>
  <si>
    <t>151250423349</t>
  </si>
  <si>
    <t xml:space="preserve">ĐÀO ĐINH </t>
  </si>
  <si>
    <t>SỮU</t>
  </si>
  <si>
    <t>106002510163</t>
  </si>
  <si>
    <t>151250423306</t>
  </si>
  <si>
    <t>101002510129</t>
  </si>
  <si>
    <t>151250423317</t>
  </si>
  <si>
    <t xml:space="preserve">TÔN THẤT VĨNH </t>
  </si>
  <si>
    <t>107002401365</t>
  </si>
  <si>
    <t xml:space="preserve">PHẠM ĐÌNH </t>
  </si>
  <si>
    <t>151250433126</t>
  </si>
  <si>
    <t xml:space="preserve">NGÔ ĐẶNG VĂN </t>
  </si>
  <si>
    <t>100002510390</t>
  </si>
  <si>
    <t>151250433163</t>
  </si>
  <si>
    <t xml:space="preserve">NGUYỄN LÊ MINH </t>
  </si>
  <si>
    <t>107002510423</t>
  </si>
  <si>
    <t>151250433146</t>
  </si>
  <si>
    <t>104002038564</t>
  </si>
  <si>
    <t>151250433142</t>
  </si>
  <si>
    <t xml:space="preserve">TRẦN HỮU </t>
  </si>
  <si>
    <t>109002510406</t>
  </si>
  <si>
    <t>151250433106</t>
  </si>
  <si>
    <t xml:space="preserve">TRẦN VIỆT </t>
  </si>
  <si>
    <t>103002009009</t>
  </si>
  <si>
    <t>151250433125</t>
  </si>
  <si>
    <t xml:space="preserve">TỪ TẤN </t>
  </si>
  <si>
    <t>109002510389</t>
  </si>
  <si>
    <t>GioiTinh</t>
  </si>
  <si>
    <t>Status</t>
  </si>
  <si>
    <t>Công nghệ Kỹ thuật Cơ Điện tử</t>
  </si>
  <si>
    <t>3.35</t>
  </si>
  <si>
    <t>G</t>
  </si>
  <si>
    <t>Giỏi</t>
  </si>
  <si>
    <t>CD</t>
  </si>
  <si>
    <t>Nam</t>
  </si>
  <si>
    <t>15C1</t>
  </si>
  <si>
    <t>Công nghệ Kỹ thuật Cơ khí</t>
  </si>
  <si>
    <t>H</t>
  </si>
  <si>
    <t>Khá</t>
  </si>
  <si>
    <t>15C2</t>
  </si>
  <si>
    <t>2.86</t>
  </si>
  <si>
    <t xml:space="preserve">TRẦN MINH </t>
  </si>
  <si>
    <t>HIỀN</t>
  </si>
  <si>
    <t>15C3</t>
  </si>
  <si>
    <t xml:space="preserve">NGUYỄN VĂN </t>
  </si>
  <si>
    <t>15C4</t>
  </si>
  <si>
    <t>2.89</t>
  </si>
  <si>
    <t>151250413411</t>
  </si>
  <si>
    <t xml:space="preserve">PHẠM QUANG </t>
  </si>
  <si>
    <t>HẢI</t>
  </si>
  <si>
    <t>102002509657</t>
  </si>
  <si>
    <t>2.94</t>
  </si>
  <si>
    <t>151250413447</t>
  </si>
  <si>
    <t xml:space="preserve">PHẠM VĂN </t>
  </si>
  <si>
    <t>TỊNH</t>
  </si>
  <si>
    <t>107002509691</t>
  </si>
  <si>
    <t>151250423119</t>
  </si>
  <si>
    <t xml:space="preserve">NGUYỄN SONG GIA </t>
  </si>
  <si>
    <t>HUY</t>
  </si>
  <si>
    <t>106002510039</t>
  </si>
  <si>
    <t>15DL1</t>
  </si>
  <si>
    <t>Công nghệ Kỹ thuật Ô tô</t>
  </si>
  <si>
    <t>3.29</t>
  </si>
  <si>
    <t>151250423132</t>
  </si>
  <si>
    <t xml:space="preserve">LÊ HOÀI THANH </t>
  </si>
  <si>
    <t>PHÚ</t>
  </si>
  <si>
    <t>109002510049</t>
  </si>
  <si>
    <t>3.43</t>
  </si>
  <si>
    <t xml:space="preserve">LÊ VĂN </t>
  </si>
  <si>
    <t>3.17</t>
  </si>
  <si>
    <t>151250423165</t>
  </si>
  <si>
    <t>XỬ</t>
  </si>
  <si>
    <t>100002510075</t>
  </si>
  <si>
    <t>3.18</t>
  </si>
  <si>
    <t>AN</t>
  </si>
  <si>
    <t>15DL2</t>
  </si>
  <si>
    <t>151250423218</t>
  </si>
  <si>
    <t xml:space="preserve">HỨA VĂN </t>
  </si>
  <si>
    <t>HÒA</t>
  </si>
  <si>
    <t>102001387777</t>
  </si>
  <si>
    <t>3.06</t>
  </si>
  <si>
    <t>KHÁNH</t>
  </si>
  <si>
    <t xml:space="preserve">TRẦN VĂN </t>
  </si>
  <si>
    <t>TIẾN</t>
  </si>
  <si>
    <t>ĐỨC</t>
  </si>
  <si>
    <t>15DL3</t>
  </si>
  <si>
    <t xml:space="preserve">NGUYỄN NGỌC </t>
  </si>
  <si>
    <t>3.21</t>
  </si>
  <si>
    <t>LONG</t>
  </si>
  <si>
    <t>3.52</t>
  </si>
  <si>
    <t>MINH</t>
  </si>
  <si>
    <t xml:space="preserve">TRẦN CÔNG </t>
  </si>
  <si>
    <t>3.00</t>
  </si>
  <si>
    <t xml:space="preserve">TRƯƠNG CÔNG </t>
  </si>
  <si>
    <t>QUÝ</t>
  </si>
  <si>
    <t>2.76</t>
  </si>
  <si>
    <t>151250423364</t>
  </si>
  <si>
    <t xml:space="preserve">TRẦN NA </t>
  </si>
  <si>
    <t>UY</t>
  </si>
  <si>
    <t>109002510173</t>
  </si>
  <si>
    <t>151250433179</t>
  </si>
  <si>
    <t>Lương Bá</t>
  </si>
  <si>
    <t>Hoàng</t>
  </si>
  <si>
    <t>105866741513</t>
  </si>
  <si>
    <t>15N1</t>
  </si>
  <si>
    <t>Công nghệ Kỹ thuật Nhiệt</t>
  </si>
  <si>
    <t>3.82</t>
  </si>
  <si>
    <t>Xuất sắc</t>
  </si>
  <si>
    <t>15CDT1</t>
  </si>
  <si>
    <t>2.50</t>
  </si>
  <si>
    <t>151250443124</t>
  </si>
  <si>
    <t xml:space="preserve">VÕ HUY </t>
  </si>
  <si>
    <t>LÂM</t>
  </si>
  <si>
    <t>108002509718</t>
  </si>
  <si>
    <t>3.50</t>
  </si>
  <si>
    <t>NHÂN</t>
  </si>
  <si>
    <t>PHÚC</t>
  </si>
  <si>
    <t>3.42</t>
  </si>
  <si>
    <t>TÂM</t>
  </si>
  <si>
    <t>2.79</t>
  </si>
  <si>
    <t>TÍN</t>
  </si>
  <si>
    <t>VĂN</t>
  </si>
  <si>
    <t>3.10</t>
  </si>
  <si>
    <t>HÙNG</t>
  </si>
  <si>
    <t>15CDT2</t>
  </si>
  <si>
    <t>LỢI</t>
  </si>
  <si>
    <t xml:space="preserve">VÕ NGỌC </t>
  </si>
  <si>
    <t>SƯƠNG</t>
  </si>
  <si>
    <t>3.58</t>
  </si>
  <si>
    <t>151250443242</t>
  </si>
  <si>
    <t>THI</t>
  </si>
  <si>
    <t>108002509784</t>
  </si>
  <si>
    <t>2.96</t>
  </si>
  <si>
    <t>151250443265</t>
  </si>
  <si>
    <t xml:space="preserve">ĐẶNG THANH </t>
  </si>
  <si>
    <t>TÙNG</t>
  </si>
  <si>
    <t>107002647909</t>
  </si>
  <si>
    <t>3.65</t>
  </si>
  <si>
    <t>LINH</t>
  </si>
  <si>
    <t xml:space="preserve">PHẠM CÔNG </t>
  </si>
  <si>
    <t xml:space="preserve">NGUYỄN THANH </t>
  </si>
  <si>
    <t>3.48</t>
  </si>
  <si>
    <t xml:space="preserve">TRẦN TẤN </t>
  </si>
  <si>
    <t>QUANG</t>
  </si>
  <si>
    <t>2.78</t>
  </si>
  <si>
    <t xml:space="preserve">NGUYỄN HỮU </t>
  </si>
  <si>
    <t>DUY</t>
  </si>
  <si>
    <t>HẬU</t>
  </si>
  <si>
    <t xml:space="preserve">HỒ THANH </t>
  </si>
  <si>
    <t>THIỆN</t>
  </si>
  <si>
    <t>VINH</t>
  </si>
  <si>
    <t>2.82</t>
  </si>
  <si>
    <t>VŨ</t>
  </si>
  <si>
    <t>BÌNH</t>
  </si>
  <si>
    <t>QUÂN</t>
  </si>
  <si>
    <t xml:space="preserve">PHAN VĂN </t>
  </si>
  <si>
    <t>TUẤN</t>
  </si>
  <si>
    <t>3.22</t>
  </si>
  <si>
    <t>3.33</t>
  </si>
  <si>
    <t xml:space="preserve">NGUYỄN QUỐC </t>
  </si>
  <si>
    <t>3.11</t>
  </si>
  <si>
    <t xml:space="preserve">HUỲNH NGỌC </t>
  </si>
  <si>
    <t>THIÊN</t>
  </si>
  <si>
    <t>HIỆP</t>
  </si>
  <si>
    <t xml:space="preserve">TRẦN ĐÌNH </t>
  </si>
  <si>
    <t>3.30</t>
  </si>
  <si>
    <t>THỊNH</t>
  </si>
  <si>
    <t>2.85</t>
  </si>
  <si>
    <t>THUẬN</t>
  </si>
  <si>
    <t>2.70</t>
  </si>
  <si>
    <t xml:space="preserve">LÊ QUANG </t>
  </si>
  <si>
    <t>3.25</t>
  </si>
  <si>
    <t xml:space="preserve">PHAN MINH </t>
  </si>
  <si>
    <t>2.75</t>
  </si>
  <si>
    <t>NAM</t>
  </si>
  <si>
    <t>TRUNG</t>
  </si>
  <si>
    <t>HIẾU</t>
  </si>
  <si>
    <t>2.68</t>
  </si>
  <si>
    <t>2.80</t>
  </si>
  <si>
    <t xml:space="preserve">TRẦN QUỐC </t>
  </si>
  <si>
    <t>NGUYỄN VĂN</t>
  </si>
  <si>
    <t>16C1</t>
  </si>
  <si>
    <t>3.12</t>
  </si>
  <si>
    <t>3.38</t>
  </si>
  <si>
    <t>161250413160</t>
  </si>
  <si>
    <t>TÝ</t>
  </si>
  <si>
    <t>104003550449</t>
  </si>
  <si>
    <t>16C2</t>
  </si>
  <si>
    <t xml:space="preserve">NGUYỄN THÀNH </t>
  </si>
  <si>
    <t>161250413229</t>
  </si>
  <si>
    <t>NHƯỜNG</t>
  </si>
  <si>
    <t>105003614084</t>
  </si>
  <si>
    <t>3.56</t>
  </si>
  <si>
    <t>PHƯỚC</t>
  </si>
  <si>
    <t>2.77</t>
  </si>
  <si>
    <t>PHƯƠNG</t>
  </si>
  <si>
    <t>2.92</t>
  </si>
  <si>
    <t>2.60</t>
  </si>
  <si>
    <t>161250413249</t>
  </si>
  <si>
    <t>TRANG</t>
  </si>
  <si>
    <t>109003550495</t>
  </si>
  <si>
    <t>4.00</t>
  </si>
  <si>
    <t>TÚ</t>
  </si>
  <si>
    <t>HÀ</t>
  </si>
  <si>
    <t>16C3</t>
  </si>
  <si>
    <t>161250413330</t>
  </si>
  <si>
    <t xml:space="preserve">ĐẶNG HỮU </t>
  </si>
  <si>
    <t>QUỐC</t>
  </si>
  <si>
    <t>105001389336</t>
  </si>
  <si>
    <t>3.19</t>
  </si>
  <si>
    <t>LÊ VĂN</t>
  </si>
  <si>
    <t>SƠN</t>
  </si>
  <si>
    <t>3.07</t>
  </si>
  <si>
    <t xml:space="preserve">Nguyễn Văn </t>
  </si>
  <si>
    <t>161250413348</t>
  </si>
  <si>
    <t>108002979412</t>
  </si>
  <si>
    <t>TRẦN VĂN</t>
  </si>
  <si>
    <t>HÂN</t>
  </si>
  <si>
    <t>THƯ</t>
  </si>
  <si>
    <t>CHIẾN</t>
  </si>
  <si>
    <t>16DL2</t>
  </si>
  <si>
    <t>3.13</t>
  </si>
  <si>
    <t>161250423210</t>
  </si>
  <si>
    <t>Định</t>
  </si>
  <si>
    <t>107003104564</t>
  </si>
  <si>
    <t>3.79</t>
  </si>
  <si>
    <t xml:space="preserve">VÕ VĂN </t>
  </si>
  <si>
    <t>DŨNG</t>
  </si>
  <si>
    <t>2.93</t>
  </si>
  <si>
    <t>161250423214</t>
  </si>
  <si>
    <t xml:space="preserve">TRƯƠNG THANH </t>
  </si>
  <si>
    <t>103003551151</t>
  </si>
  <si>
    <t>HOÀNG</t>
  </si>
  <si>
    <t>3.27</t>
  </si>
  <si>
    <t>2.67</t>
  </si>
  <si>
    <t>MỸ</t>
  </si>
  <si>
    <t>161250423242</t>
  </si>
  <si>
    <t xml:space="preserve">BLING HỮU </t>
  </si>
  <si>
    <t>109003551182</t>
  </si>
  <si>
    <t>3.66</t>
  </si>
  <si>
    <t xml:space="preserve">NGUYỄN QUANG </t>
  </si>
  <si>
    <t>VIÊN</t>
  </si>
  <si>
    <t>16DL3</t>
  </si>
  <si>
    <t>CƯỜNG</t>
  </si>
  <si>
    <t xml:space="preserve">HỒ VĂN </t>
  </si>
  <si>
    <t>161250423333</t>
  </si>
  <si>
    <t xml:space="preserve">PHẠM HOÀNG </t>
  </si>
  <si>
    <t>107003614100</t>
  </si>
  <si>
    <t>161250423341</t>
  </si>
  <si>
    <t>105003551229</t>
  </si>
  <si>
    <t>3.70</t>
  </si>
  <si>
    <t>3.24</t>
  </si>
  <si>
    <t>161250423365</t>
  </si>
  <si>
    <t>TƯỜNG</t>
  </si>
  <si>
    <t>101003551248</t>
  </si>
  <si>
    <t>161250423427</t>
  </si>
  <si>
    <t>KHÔI</t>
  </si>
  <si>
    <t>105003551271</t>
  </si>
  <si>
    <t>16DL4</t>
  </si>
  <si>
    <t>2.62</t>
  </si>
  <si>
    <t>161250423441</t>
  </si>
  <si>
    <t xml:space="preserve">HUỲNH LÊ QUỐC </t>
  </si>
  <si>
    <t>PHÁP</t>
  </si>
  <si>
    <t>108003551278</t>
  </si>
  <si>
    <t>3.36</t>
  </si>
  <si>
    <t xml:space="preserve">NGUYỄN CÔNG </t>
  </si>
  <si>
    <t>HƯNG</t>
  </si>
  <si>
    <t>THÀNH</t>
  </si>
  <si>
    <t>Vũ</t>
  </si>
  <si>
    <t>161250433120</t>
  </si>
  <si>
    <t xml:space="preserve">Lê Đại </t>
  </si>
  <si>
    <t>Hoàn</t>
  </si>
  <si>
    <t>100002060715</t>
  </si>
  <si>
    <t>16N1</t>
  </si>
  <si>
    <t>2.91</t>
  </si>
  <si>
    <t>3.15</t>
  </si>
  <si>
    <t>161250433130</t>
  </si>
  <si>
    <t>VÕ TÀI</t>
  </si>
  <si>
    <t>107003614222</t>
  </si>
  <si>
    <t>161250433143</t>
  </si>
  <si>
    <t xml:space="preserve">HỒ QUÝ </t>
  </si>
  <si>
    <t>102003551464</t>
  </si>
  <si>
    <t xml:space="preserve">NGÔ VĂN </t>
  </si>
  <si>
    <t>2.65</t>
  </si>
  <si>
    <t>THẮNG</t>
  </si>
  <si>
    <t>161250433147</t>
  </si>
  <si>
    <t>ĐỖ VĂN</t>
  </si>
  <si>
    <t>105003614212</t>
  </si>
  <si>
    <t>161250433202</t>
  </si>
  <si>
    <t>PHAN TRUNG</t>
  </si>
  <si>
    <t>ANH</t>
  </si>
  <si>
    <t>105003614276</t>
  </si>
  <si>
    <t>16N2</t>
  </si>
  <si>
    <t>THÔNG</t>
  </si>
  <si>
    <t>3.23</t>
  </si>
  <si>
    <t>16CDT1</t>
  </si>
  <si>
    <t>THANH</t>
  </si>
  <si>
    <t>161250443139</t>
  </si>
  <si>
    <t>VIỆT</t>
  </si>
  <si>
    <t>103003550561</t>
  </si>
  <si>
    <t>KHOA</t>
  </si>
  <si>
    <t>2.87</t>
  </si>
  <si>
    <t xml:space="preserve">TRẦN QUANG </t>
  </si>
  <si>
    <t>2.69</t>
  </si>
  <si>
    <t>2.95</t>
  </si>
  <si>
    <t xml:space="preserve">NGUYỄN DUY </t>
  </si>
  <si>
    <t>3.44</t>
  </si>
  <si>
    <t>3.20</t>
  </si>
  <si>
    <t xml:space="preserve">NGUYỄN ĐÌNH </t>
  </si>
  <si>
    <t>3.28</t>
  </si>
  <si>
    <t>ĐẠT</t>
  </si>
  <si>
    <t>3.05</t>
  </si>
  <si>
    <t>THU</t>
  </si>
  <si>
    <t>3.80</t>
  </si>
  <si>
    <t>3.09</t>
  </si>
  <si>
    <t xml:space="preserve">NGUYỄN THẾ </t>
  </si>
  <si>
    <t>TÀI</t>
  </si>
  <si>
    <t xml:space="preserve">PHẠM NGỌC </t>
  </si>
  <si>
    <t>3.16</t>
  </si>
  <si>
    <t>ĐÔNG</t>
  </si>
  <si>
    <t>3.71</t>
  </si>
  <si>
    <t>2.71</t>
  </si>
  <si>
    <t>NGÂN</t>
  </si>
  <si>
    <t>17CTM1</t>
  </si>
  <si>
    <t>DH</t>
  </si>
  <si>
    <t>1711504110113</t>
  </si>
  <si>
    <t>HƠN</t>
  </si>
  <si>
    <t>56010001148190</t>
  </si>
  <si>
    <t>HOÀI</t>
  </si>
  <si>
    <t xml:space="preserve">HUỲNH VĂN </t>
  </si>
  <si>
    <t>KHẢI</t>
  </si>
  <si>
    <t xml:space="preserve">TRẦN XUÂN </t>
  </si>
  <si>
    <t>1711504110125</t>
  </si>
  <si>
    <t xml:space="preserve">NGUYỄN VIẾT </t>
  </si>
  <si>
    <t>56010001148215</t>
  </si>
  <si>
    <t>SANG</t>
  </si>
  <si>
    <t>1711504110129</t>
  </si>
  <si>
    <t>56010001148011</t>
  </si>
  <si>
    <t>2.90</t>
  </si>
  <si>
    <t>1711504110134</t>
  </si>
  <si>
    <t>56010001147966</t>
  </si>
  <si>
    <t>1711504110139</t>
  </si>
  <si>
    <t>TRÍ</t>
  </si>
  <si>
    <t>56010001148145</t>
  </si>
  <si>
    <t>1711504110147</t>
  </si>
  <si>
    <t xml:space="preserve">HUỲNH TẤN </t>
  </si>
  <si>
    <t>56010001148224</t>
  </si>
  <si>
    <t>1711504110154</t>
  </si>
  <si>
    <t>NGUYỄN QUANG</t>
  </si>
  <si>
    <t>HỢP</t>
  </si>
  <si>
    <t>56010001147850</t>
  </si>
  <si>
    <t>1711504110158</t>
  </si>
  <si>
    <t>56010001148376</t>
  </si>
  <si>
    <t>1711504110160</t>
  </si>
  <si>
    <t xml:space="preserve">LƯU ĐÌNH </t>
  </si>
  <si>
    <t>56010001147902</t>
  </si>
  <si>
    <t>17OTO1</t>
  </si>
  <si>
    <t>Công nghệ kỹ thuật ô tô</t>
  </si>
  <si>
    <t>1711504210119</t>
  </si>
  <si>
    <t>HOÀ</t>
  </si>
  <si>
    <t>56010001146316</t>
  </si>
  <si>
    <t>1711504210155</t>
  </si>
  <si>
    <t xml:space="preserve">HUỲNH HUY </t>
  </si>
  <si>
    <t>56010001145030</t>
  </si>
  <si>
    <t>17OTO2</t>
  </si>
  <si>
    <t>1711504210219</t>
  </si>
  <si>
    <t xml:space="preserve">NGUYỄN HỒ NHẬT </t>
  </si>
  <si>
    <t>56010001145261</t>
  </si>
  <si>
    <t>1711504210237</t>
  </si>
  <si>
    <t xml:space="preserve">DƯƠNG NGỌC </t>
  </si>
  <si>
    <t>QÚI</t>
  </si>
  <si>
    <t>56010001145678</t>
  </si>
  <si>
    <t>1711504210252</t>
  </si>
  <si>
    <t xml:space="preserve">PHẠM ĐỨC ANH </t>
  </si>
  <si>
    <t>56010001146538</t>
  </si>
  <si>
    <t>1711504210257</t>
  </si>
  <si>
    <t>HỒ HỒNG</t>
  </si>
  <si>
    <t>PHI</t>
  </si>
  <si>
    <t>56010001148446</t>
  </si>
  <si>
    <t>1711504210267</t>
  </si>
  <si>
    <t>TRẦN PHƯỚC</t>
  </si>
  <si>
    <t>DINH</t>
  </si>
  <si>
    <t>56010001161586</t>
  </si>
  <si>
    <t>3.32</t>
  </si>
  <si>
    <t xml:space="preserve">NGUYỄN HÀ GIA </t>
  </si>
  <si>
    <t xml:space="preserve">HUỲNH ĐỨC </t>
  </si>
  <si>
    <t>VĨNH</t>
  </si>
  <si>
    <t>PHAN ĐÌNH</t>
  </si>
  <si>
    <t>17DL3</t>
  </si>
  <si>
    <t>171250423346</t>
  </si>
  <si>
    <t>106867533782</t>
  </si>
  <si>
    <t>17N1</t>
  </si>
  <si>
    <t>171250433133</t>
  </si>
  <si>
    <t>TRẦN LÊ NGUYỄN</t>
  </si>
  <si>
    <t>VI</t>
  </si>
  <si>
    <t>101867532860</t>
  </si>
  <si>
    <t>NGUYỄN NHẬT</t>
  </si>
  <si>
    <t>17N2</t>
  </si>
  <si>
    <t>171250433202</t>
  </si>
  <si>
    <t>109867532823</t>
  </si>
  <si>
    <t>17CDT2</t>
  </si>
  <si>
    <t>171250443224</t>
  </si>
  <si>
    <t>LÊ ĐỨC</t>
  </si>
  <si>
    <t>100867533763</t>
  </si>
  <si>
    <t>171250443230</t>
  </si>
  <si>
    <t>108867533071</t>
  </si>
  <si>
    <t>HÀO</t>
  </si>
  <si>
    <t>NINH</t>
  </si>
  <si>
    <t>3.45</t>
  </si>
  <si>
    <t>BẢO</t>
  </si>
  <si>
    <t>3.57</t>
  </si>
  <si>
    <t>Mã SV</t>
  </si>
  <si>
    <t>Họ và tên</t>
  </si>
  <si>
    <t>Ngày sinh</t>
  </si>
  <si>
    <t>GT</t>
  </si>
  <si>
    <t>TKNH</t>
  </si>
  <si>
    <t>Lớp</t>
  </si>
  <si>
    <t>Ngành</t>
  </si>
  <si>
    <t>Điểm TBC</t>
  </si>
  <si>
    <t>Điểm TBC10</t>
  </si>
  <si>
    <t>Tình trạng</t>
  </si>
  <si>
    <t>Xếp loại HK</t>
  </si>
  <si>
    <t>Tình trạng HP</t>
  </si>
  <si>
    <t>Cấp ĐT</t>
  </si>
  <si>
    <t>151250443213</t>
  </si>
  <si>
    <t xml:space="preserve">HỒ NHƯ </t>
  </si>
  <si>
    <t>103002509764</t>
  </si>
  <si>
    <t>3.94</t>
  </si>
  <si>
    <t>Tổng TCTL</t>
  </si>
  <si>
    <t>151250413141</t>
  </si>
  <si>
    <t xml:space="preserve">PHẠM ĐĂNG </t>
  </si>
  <si>
    <t>105002509545</t>
  </si>
  <si>
    <t>151250413156</t>
  </si>
  <si>
    <t>104002509558</t>
  </si>
  <si>
    <t>3.83</t>
  </si>
  <si>
    <t>151250413109</t>
  </si>
  <si>
    <t xml:space="preserve">ĐỖ THÀNH </t>
  </si>
  <si>
    <t>106002509517</t>
  </si>
  <si>
    <t>151250413130</t>
  </si>
  <si>
    <t xml:space="preserve">TRÀ THANH </t>
  </si>
  <si>
    <t>103002509534</t>
  </si>
  <si>
    <t>151250413131</t>
  </si>
  <si>
    <t xml:space="preserve">HỒ NGỌC </t>
  </si>
  <si>
    <t>101002509536</t>
  </si>
  <si>
    <t>151250413116</t>
  </si>
  <si>
    <t>102002509523</t>
  </si>
  <si>
    <t>151250413125</t>
  </si>
  <si>
    <t xml:space="preserve">HOÀNG ĐÌNH </t>
  </si>
  <si>
    <t>107002509530</t>
  </si>
  <si>
    <t>151250413113</t>
  </si>
  <si>
    <t xml:space="preserve">ĐOÀN BA </t>
  </si>
  <si>
    <t>ĐÔ</t>
  </si>
  <si>
    <t>104002509519</t>
  </si>
  <si>
    <t>151250413143</t>
  </si>
  <si>
    <t>103002509547</t>
  </si>
  <si>
    <t>151250413129</t>
  </si>
  <si>
    <t>103002009300</t>
  </si>
  <si>
    <t>151250413136</t>
  </si>
  <si>
    <t xml:space="preserve">TRƯƠNG HOÀNG </t>
  </si>
  <si>
    <t>PHÁT</t>
  </si>
  <si>
    <t>109002509541</t>
  </si>
  <si>
    <t>151250413215</t>
  </si>
  <si>
    <t xml:space="preserve">NGUYỄN KIM </t>
  </si>
  <si>
    <t>106002509571</t>
  </si>
  <si>
    <t>151250413222</t>
  </si>
  <si>
    <t>KHƯƠNG</t>
  </si>
  <si>
    <t>100001740640</t>
  </si>
  <si>
    <t>151250413228</t>
  </si>
  <si>
    <t xml:space="preserve">TRƯƠNG VĂN </t>
  </si>
  <si>
    <t>109002509578</t>
  </si>
  <si>
    <t>151250413234</t>
  </si>
  <si>
    <t xml:space="preserve">TRẦN NGỌC </t>
  </si>
  <si>
    <t>106002509583</t>
  </si>
  <si>
    <t>151250413214</t>
  </si>
  <si>
    <t>107002509570</t>
  </si>
  <si>
    <t>151250413310</t>
  </si>
  <si>
    <t xml:space="preserve">NGUYỄN LÊ ĐỨC </t>
  </si>
  <si>
    <t>106002514196</t>
  </si>
  <si>
    <t>151250413345</t>
  </si>
  <si>
    <t xml:space="preserve">HOÀNG SỸ </t>
  </si>
  <si>
    <t>101001963094</t>
  </si>
  <si>
    <t>151250413352</t>
  </si>
  <si>
    <t>103002509644</t>
  </si>
  <si>
    <t>151250413339</t>
  </si>
  <si>
    <t>100002509634</t>
  </si>
  <si>
    <t>151250413313</t>
  </si>
  <si>
    <t xml:space="preserve">ĐẶNG QUỐC </t>
  </si>
  <si>
    <t>109002509611</t>
  </si>
  <si>
    <t>151250413417</t>
  </si>
  <si>
    <t>107002509664</t>
  </si>
  <si>
    <t>151250413419</t>
  </si>
  <si>
    <t xml:space="preserve">TRẦN ANH </t>
  </si>
  <si>
    <t>105002509666</t>
  </si>
  <si>
    <t>151250413454</t>
  </si>
  <si>
    <t>101002509697</t>
  </si>
  <si>
    <t>151250413446</t>
  </si>
  <si>
    <t xml:space="preserve">LÊ NHẬT </t>
  </si>
  <si>
    <t>TIN</t>
  </si>
  <si>
    <t>108002509690</t>
  </si>
  <si>
    <t>151250413444</t>
  </si>
  <si>
    <t>108002509688</t>
  </si>
  <si>
    <t>151250413459</t>
  </si>
  <si>
    <t>109002510746</t>
  </si>
  <si>
    <t>151250413452</t>
  </si>
  <si>
    <t>103002509695</t>
  </si>
  <si>
    <t>151250413413</t>
  </si>
  <si>
    <t xml:space="preserve">NGUYỄN LÊ ANH </t>
  </si>
  <si>
    <t>100002509659</t>
  </si>
  <si>
    <t>151250443154</t>
  </si>
  <si>
    <t>TRI</t>
  </si>
  <si>
    <t>109002509744</t>
  </si>
  <si>
    <t>151250443116</t>
  </si>
  <si>
    <t>105002509711</t>
  </si>
  <si>
    <t>151250443160</t>
  </si>
  <si>
    <t>TÝ</t>
  </si>
  <si>
    <t>105002509750</t>
  </si>
  <si>
    <t>151250443147</t>
  </si>
  <si>
    <t>101868181241</t>
  </si>
  <si>
    <t>151250443135</t>
  </si>
  <si>
    <t xml:space="preserve">HUỲNH HOÀNG </t>
  </si>
  <si>
    <t>100002509728</t>
  </si>
  <si>
    <t>151250443148</t>
  </si>
  <si>
    <t xml:space="preserve">TRẦN HOÀNG </t>
  </si>
  <si>
    <t>102002509738</t>
  </si>
  <si>
    <t>151250443149</t>
  </si>
  <si>
    <t xml:space="preserve">ĐOÀN CÔNG </t>
  </si>
  <si>
    <t>101002509739</t>
  </si>
  <si>
    <t>3.62</t>
  </si>
  <si>
    <t>151250443109</t>
  </si>
  <si>
    <t>106002509707</t>
  </si>
  <si>
    <t>151250443121</t>
  </si>
  <si>
    <t>KHIÊM</t>
  </si>
  <si>
    <t>100002509716</t>
  </si>
  <si>
    <t>151250443120</t>
  </si>
  <si>
    <t>101002509715</t>
  </si>
  <si>
    <t>151250443157</t>
  </si>
  <si>
    <t xml:space="preserve">DƯƠNG VĂN MINH </t>
  </si>
  <si>
    <t>106002509747</t>
  </si>
  <si>
    <t>151250443227</t>
  </si>
  <si>
    <t xml:space="preserve">MAI TIẾN </t>
  </si>
  <si>
    <t>MẠNH</t>
  </si>
  <si>
    <t>104002509776</t>
  </si>
  <si>
    <t>151250443244</t>
  </si>
  <si>
    <t xml:space="preserve">VÕ NHỰT </t>
  </si>
  <si>
    <t>107002509785</t>
  </si>
  <si>
    <t>3.92</t>
  </si>
  <si>
    <t>151250443224</t>
  </si>
  <si>
    <t xml:space="preserve">LÊ MINH </t>
  </si>
  <si>
    <t>LỄ</t>
  </si>
  <si>
    <t>109002009207</t>
  </si>
  <si>
    <t>3.91</t>
  </si>
  <si>
    <t>151250443246</t>
  </si>
  <si>
    <t>103002647897</t>
  </si>
  <si>
    <t>3.86</t>
  </si>
  <si>
    <t>151250443207</t>
  </si>
  <si>
    <t xml:space="preserve">PHẠM HỒNG </t>
  </si>
  <si>
    <t>DANH</t>
  </si>
  <si>
    <t>106002509759</t>
  </si>
  <si>
    <t>151250443201</t>
  </si>
  <si>
    <t xml:space="preserve">ĐOÀN NGỌC </t>
  </si>
  <si>
    <t>102002649366</t>
  </si>
  <si>
    <t>151250443243</t>
  </si>
  <si>
    <t>100001831176</t>
  </si>
  <si>
    <t>3.31</t>
  </si>
  <si>
    <t>151250443248</t>
  </si>
  <si>
    <t xml:space="preserve">NGUYỄN NAM </t>
  </si>
  <si>
    <t>105002509787</t>
  </si>
  <si>
    <t>151250443211</t>
  </si>
  <si>
    <t xml:space="preserve">VÕ TÁ </t>
  </si>
  <si>
    <t>104002509763</t>
  </si>
  <si>
    <t>151250443210</t>
  </si>
  <si>
    <t xml:space="preserve">VÕ LƯƠNG </t>
  </si>
  <si>
    <t>105002509762</t>
  </si>
  <si>
    <t>LẬP</t>
  </si>
  <si>
    <t xml:space="preserve">NGUYỄN TẤN </t>
  </si>
  <si>
    <t>151250413139</t>
  </si>
  <si>
    <t xml:space="preserve">ĐẶNG VĂN </t>
  </si>
  <si>
    <t>107002509543</t>
  </si>
  <si>
    <t>151250413201</t>
  </si>
  <si>
    <t xml:space="preserve">LÊ ĐỨC </t>
  </si>
  <si>
    <t>ÂN</t>
  </si>
  <si>
    <t>104002509560</t>
  </si>
  <si>
    <t>151250413330</t>
  </si>
  <si>
    <t>107002509625</t>
  </si>
  <si>
    <t>151250413314</t>
  </si>
  <si>
    <t>108002509612</t>
  </si>
  <si>
    <t>2.73</t>
  </si>
  <si>
    <t>151250413404</t>
  </si>
  <si>
    <t xml:space="preserve">LÊ THÀNH </t>
  </si>
  <si>
    <t>CHÁNH</t>
  </si>
  <si>
    <t>108002509651</t>
  </si>
  <si>
    <t>151250443137</t>
  </si>
  <si>
    <t xml:space="preserve">NGUYỄN HỒNG </t>
  </si>
  <si>
    <t>100002509730</t>
  </si>
  <si>
    <t>151250443162</t>
  </si>
  <si>
    <t xml:space="preserve">TRƯƠNG NGỌC </t>
  </si>
  <si>
    <t>103002509752</t>
  </si>
  <si>
    <t>151250443144</t>
  </si>
  <si>
    <t>NGUYỄN TẤN</t>
  </si>
  <si>
    <t>104002509736</t>
  </si>
  <si>
    <t>151250443238</t>
  </si>
  <si>
    <t>100002509782</t>
  </si>
  <si>
    <t>151250443225</t>
  </si>
  <si>
    <t xml:space="preserve">HÀ VĂN </t>
  </si>
  <si>
    <t>106002509774</t>
  </si>
  <si>
    <t>151250443216</t>
  </si>
  <si>
    <t xml:space="preserve">LÊ XUÂN </t>
  </si>
  <si>
    <t>100002509767</t>
  </si>
  <si>
    <t>2.81</t>
  </si>
  <si>
    <t xml:space="preserve">BÙI VĂN </t>
  </si>
  <si>
    <t xml:space="preserve">PHAN QUANG </t>
  </si>
  <si>
    <t>2.88</t>
  </si>
  <si>
    <t>2.54</t>
  </si>
  <si>
    <t>151250423145</t>
  </si>
  <si>
    <t>101002510059</t>
  </si>
  <si>
    <t>151250423164</t>
  </si>
  <si>
    <t>101002510074</t>
  </si>
  <si>
    <t>151250423150</t>
  </si>
  <si>
    <t>TÌNH</t>
  </si>
  <si>
    <t>105001963051</t>
  </si>
  <si>
    <t>151250423201</t>
  </si>
  <si>
    <t>109002510076</t>
  </si>
  <si>
    <t>2.55</t>
  </si>
  <si>
    <t>151250423314</t>
  </si>
  <si>
    <t>HIỂN</t>
  </si>
  <si>
    <t>107002510135</t>
  </si>
  <si>
    <t>151250423336</t>
  </si>
  <si>
    <t xml:space="preserve">ĐẶNG QUANG </t>
  </si>
  <si>
    <t>105002510152</t>
  </si>
  <si>
    <t>151250423326</t>
  </si>
  <si>
    <t>101002510144</t>
  </si>
  <si>
    <t>151250423339</t>
  </si>
  <si>
    <t>103002510154</t>
  </si>
  <si>
    <t>151250423346</t>
  </si>
  <si>
    <t>108002510161</t>
  </si>
  <si>
    <t>151250423356</t>
  </si>
  <si>
    <t xml:space="preserve">TRƯƠNG QUANG </t>
  </si>
  <si>
    <t>101002510168</t>
  </si>
  <si>
    <t>151250423311</t>
  </si>
  <si>
    <t>109001729961</t>
  </si>
  <si>
    <t>2.64</t>
  </si>
  <si>
    <t>151250423338</t>
  </si>
  <si>
    <t xml:space="preserve">DƯƠNG CÔNG </t>
  </si>
  <si>
    <t>102002061163</t>
  </si>
  <si>
    <t>2.59</t>
  </si>
  <si>
    <t>NHẬT</t>
  </si>
  <si>
    <t xml:space="preserve">NGUYỄN ĐẠI </t>
  </si>
  <si>
    <t>2.74</t>
  </si>
  <si>
    <t>161250413147</t>
  </si>
  <si>
    <t>THUỘC</t>
  </si>
  <si>
    <t>101003550454</t>
  </si>
  <si>
    <t>161250413106</t>
  </si>
  <si>
    <t>DỰ</t>
  </si>
  <si>
    <t>100003614229</t>
  </si>
  <si>
    <t>3.26</t>
  </si>
  <si>
    <t>161250413224</t>
  </si>
  <si>
    <t>NGHĨA</t>
  </si>
  <si>
    <t>109003097888</t>
  </si>
  <si>
    <t>161250413236</t>
  </si>
  <si>
    <t xml:space="preserve">PHẠM DUY </t>
  </si>
  <si>
    <t>100003550482</t>
  </si>
  <si>
    <t>161250413220</t>
  </si>
  <si>
    <t xml:space="preserve">Trần Văn </t>
  </si>
  <si>
    <t>Lộc</t>
  </si>
  <si>
    <t>102003614035</t>
  </si>
  <si>
    <t>161250413234</t>
  </si>
  <si>
    <t>102003550478</t>
  </si>
  <si>
    <t>161250413222</t>
  </si>
  <si>
    <t>LUÂN</t>
  </si>
  <si>
    <t>108003550472</t>
  </si>
  <si>
    <t>161250413209</t>
  </si>
  <si>
    <t>108002973496</t>
  </si>
  <si>
    <t>161250413359</t>
  </si>
  <si>
    <t>102003613964</t>
  </si>
  <si>
    <t>161250413343</t>
  </si>
  <si>
    <t xml:space="preserve">LÂM QUANG </t>
  </si>
  <si>
    <t>103003550522</t>
  </si>
  <si>
    <t>161250413336</t>
  </si>
  <si>
    <t>109003062740</t>
  </si>
  <si>
    <t>161250413358</t>
  </si>
  <si>
    <t>NGUYỄN PHƯỚC</t>
  </si>
  <si>
    <t>103003613963</t>
  </si>
  <si>
    <t>2.83</t>
  </si>
  <si>
    <t>CẤP ĐẠI HỌC</t>
  </si>
  <si>
    <t>ĐH</t>
  </si>
  <si>
    <t>Nữ</t>
  </si>
  <si>
    <t>Tổng điểm TBC10</t>
  </si>
  <si>
    <t>TN</t>
  </si>
  <si>
    <t>Mã khóa</t>
  </si>
  <si>
    <t>Mã ngành</t>
  </si>
  <si>
    <t>BẢNG 2- DANH SÁCH SINH VIÊN NGÀNH: CNKT CƠ KHÍ-KHÓA 15-CĐ TỪ BẢNG 1</t>
  </si>
  <si>
    <t>BẢNG 3- DANH SÁCH SINH VIÊN NGÀNH: CNKT Ô TÔ-KHÓA 15-CĐ TỪ BẢNG 1</t>
  </si>
  <si>
    <t>BẢNG 4- DANH SÁCH SINH VIÊN NGÀNH: CNKT NHIỆT -KHÓA 15-CĐ TỪ BẢNG 1</t>
  </si>
  <si>
    <t>BẢNG 5- DANH SÁCH SINH VIÊN NGÀNH: CNKT  CƠ ĐIỆN TỬ-KHÓA 15-CĐ TỪ BẢNG 1</t>
  </si>
  <si>
    <t>KHÓA 15</t>
  </si>
  <si>
    <t>KHÓA 16</t>
  </si>
  <si>
    <t>BẢNG 6-DANH SÁCH SINH VIÊN NGÀNH: CNKT CƠ KHÍ- KHÓA 16-CAO ĐẲNG TỪ BẢNG 1</t>
  </si>
  <si>
    <t>BẢNG 7-DANH SÁCH SINH VIÊN NGÀNH: CNKT Ô TÔ- KHÓA 16-CAO ĐẲNG TỪ BẢNG 1</t>
  </si>
  <si>
    <t>BẢNG 8-DANH SÁCH SINH VIÊN NGÀNH: CNKT NHIỆT- KHÓA 16-CAO ĐẲNG TỪ BẢNG 1</t>
  </si>
  <si>
    <t>BẢNG 9-DANH SÁCH SINH VIÊN NGÀNH: CNKT CƠ ĐIỆN TỬ- KHÓA 16-CAO ĐẲNG TỪ BẢNG 1</t>
  </si>
  <si>
    <t>KHÓA 17</t>
  </si>
  <si>
    <t>BẢNG 10-DANH SÁCH SINH VIÊN NGÀNH: CNKT CƠ KHÍ- KHÓA 17-CAO ĐẲNG TỪ BẢNG 1</t>
  </si>
  <si>
    <t>BẢNG 11-DANH SÁCH SINH VIÊN NGÀNH: CNKT Ô TÔ- KHÓA 17-CAO ĐẲNG TỪ BẢNG 1</t>
  </si>
  <si>
    <t>BẢNG 12-DANH SÁCH SINH VIÊN NGÀNH: CNKT NHIỆT- KHÓA 17-CAO ĐẲNG TỪ BẢNG 1</t>
  </si>
  <si>
    <t>BẢNG 13-DANH SÁCH SINH VIÊN NGÀNH: CNKT CƠ ĐIỆN TỬ- KHÓA 17-CAO ĐẲNG TỪ BẢNG 1</t>
  </si>
  <si>
    <t>Tổng điểm T4</t>
  </si>
  <si>
    <t>Xếp loại HL</t>
  </si>
  <si>
    <t>Xếp loại RL</t>
  </si>
  <si>
    <t>HL</t>
  </si>
  <si>
    <t>HK</t>
  </si>
  <si>
    <t>Mức HB</t>
  </si>
  <si>
    <t>Tổng kết Mức HB</t>
  </si>
  <si>
    <t>Nhập Quỹ HB trường</t>
  </si>
  <si>
    <t>BẢNG 1- DANH SÁCH SINH VIÊN KHOA CƠ KHÍ NHẬN HỌC BỔNG KKHT, HỆ CAO ĐẲNG</t>
  </si>
  <si>
    <t>BẢNG 1-DANH SÁCH SINH VIÊN KHOA CƠ KHÍ NHẬN HỌC BỔNG KKHT, HỆ ĐẠI HỌC</t>
  </si>
  <si>
    <t>BẢNG 2- DANH SÁCH SINH VIÊN NGÀNH CNKT CƠ KHÍ -CẤP ĐẠI HỌC</t>
  </si>
  <si>
    <t>BẢNG 3- DANH SÁCH SINH VIÊN NGÀNH CNKT Ô TÔ-CẤP ĐẠI HỌC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</si>
</sst>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dd/mm/yy"/>
    <numFmt numFmtId="181" formatCode="_(* #,##0_);_(* \(#,##0\);_(* &quot;-&quot;??_);_(@_)"/>
    <numFmt numFmtId="182" formatCode="[$-409]dddd\,\ mmmm\ d\,\ yyyy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5"/>
      <color indexed="10"/>
      <name val="Arial"/>
      <family val="2"/>
    </font>
    <font>
      <b/>
      <i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FF0000"/>
      <name val="Arial"/>
      <family val="2"/>
    </font>
    <font>
      <b/>
      <i/>
      <sz val="15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33" borderId="10" xfId="56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34" borderId="0" xfId="0" applyFont="1" applyFill="1" applyAlignment="1">
      <alignment/>
    </xf>
    <xf numFmtId="14" fontId="0" fillId="0" borderId="0" xfId="0" applyNumberFormat="1" applyAlignment="1">
      <alignment/>
    </xf>
    <xf numFmtId="14" fontId="2" fillId="33" borderId="10" xfId="56" applyNumberFormat="1" applyFont="1" applyFill="1" applyBorder="1" applyAlignment="1">
      <alignment horizontal="center" vertical="center"/>
      <protection/>
    </xf>
    <xf numFmtId="14" fontId="0" fillId="0" borderId="10" xfId="0" applyNumberFormat="1" applyBorder="1" applyAlignment="1">
      <alignment/>
    </xf>
    <xf numFmtId="0" fontId="2" fillId="35" borderId="10" xfId="56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/>
    </xf>
    <xf numFmtId="0" fontId="2" fillId="33" borderId="12" xfId="56" applyFont="1" applyFill="1" applyBorder="1" applyAlignment="1">
      <alignment horizontal="center" vertical="center"/>
      <protection/>
    </xf>
    <xf numFmtId="0" fontId="3" fillId="11" borderId="0" xfId="0" applyFont="1" applyFill="1" applyAlignment="1">
      <alignment/>
    </xf>
    <xf numFmtId="0" fontId="3" fillId="17" borderId="0" xfId="0" applyFont="1" applyFill="1" applyAlignment="1">
      <alignment/>
    </xf>
    <xf numFmtId="0" fontId="3" fillId="36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0" xfId="0" applyFont="1" applyFill="1" applyAlignment="1">
      <alignment/>
    </xf>
    <xf numFmtId="43" fontId="0" fillId="0" borderId="10" xfId="41" applyFont="1" applyBorder="1" applyAlignment="1">
      <alignment/>
    </xf>
    <xf numFmtId="171" fontId="0" fillId="0" borderId="10" xfId="0" applyNumberFormat="1" applyBorder="1" applyAlignment="1">
      <alignment/>
    </xf>
    <xf numFmtId="0" fontId="2" fillId="0" borderId="10" xfId="56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2" fillId="35" borderId="0" xfId="5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43" fontId="0" fillId="0" borderId="0" xfId="41" applyFont="1" applyAlignment="1">
      <alignment/>
    </xf>
    <xf numFmtId="0" fontId="0" fillId="8" borderId="10" xfId="0" applyFill="1" applyBorder="1" applyAlignment="1">
      <alignment/>
    </xf>
    <xf numFmtId="14" fontId="0" fillId="8" borderId="10" xfId="0" applyNumberFormat="1" applyFill="1" applyBorder="1" applyAlignment="1">
      <alignment/>
    </xf>
    <xf numFmtId="0" fontId="0" fillId="8" borderId="0" xfId="0" applyFill="1" applyAlignment="1">
      <alignment/>
    </xf>
    <xf numFmtId="0" fontId="0" fillId="8" borderId="10" xfId="0" applyFill="1" applyBorder="1" applyAlignment="1">
      <alignment horizontal="right"/>
    </xf>
    <xf numFmtId="0" fontId="0" fillId="14" borderId="10" xfId="0" applyFill="1" applyBorder="1" applyAlignment="1">
      <alignment/>
    </xf>
    <xf numFmtId="0" fontId="0" fillId="14" borderId="0" xfId="0" applyFill="1" applyAlignment="1">
      <alignment/>
    </xf>
    <xf numFmtId="0" fontId="0" fillId="14" borderId="10" xfId="0" applyFill="1" applyBorder="1" applyAlignment="1">
      <alignment horizontal="right"/>
    </xf>
    <xf numFmtId="0" fontId="0" fillId="8" borderId="13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right"/>
    </xf>
    <xf numFmtId="0" fontId="0" fillId="38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right"/>
    </xf>
    <xf numFmtId="0" fontId="0" fillId="23" borderId="0" xfId="0" applyFill="1" applyAlignment="1">
      <alignment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right"/>
    </xf>
    <xf numFmtId="0" fontId="0" fillId="39" borderId="0" xfId="0" applyFill="1" applyAlignment="1">
      <alignment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right"/>
    </xf>
    <xf numFmtId="0" fontId="0" fillId="13" borderId="0" xfId="0" applyFill="1" applyAlignment="1">
      <alignment/>
    </xf>
    <xf numFmtId="0" fontId="0" fillId="34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3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4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1"/>
  <sheetViews>
    <sheetView tabSelected="1" zoomScale="70" zoomScaleNormal="70" zoomScalePageLayoutView="0" workbookViewId="0" topLeftCell="A1">
      <selection activeCell="L91" sqref="L91"/>
    </sheetView>
  </sheetViews>
  <sheetFormatPr defaultColWidth="9.140625" defaultRowHeight="12.75"/>
  <cols>
    <col min="3" max="3" width="23.00390625" style="0" bestFit="1" customWidth="1"/>
    <col min="4" max="4" width="8.8515625" style="0" customWidth="1"/>
    <col min="5" max="5" width="14.421875" style="6" bestFit="1" customWidth="1"/>
    <col min="8" max="8" width="0" style="0" hidden="1" customWidth="1"/>
    <col min="9" max="9" width="24.00390625" style="0" customWidth="1"/>
    <col min="10" max="10" width="11.7109375" style="0" customWidth="1"/>
    <col min="20" max="20" width="14.140625" style="0" customWidth="1"/>
    <col min="21" max="21" width="11.57421875" style="0" bestFit="1" customWidth="1"/>
    <col min="22" max="22" width="11.57421875" style="0" customWidth="1"/>
    <col min="23" max="23" width="3.421875" style="0" bestFit="1" customWidth="1"/>
    <col min="24" max="24" width="3.57421875" style="0" bestFit="1" customWidth="1"/>
    <col min="25" max="25" width="8.57421875" style="0" bestFit="1" customWidth="1"/>
    <col min="26" max="26" width="15.8515625" style="0" bestFit="1" customWidth="1"/>
    <col min="27" max="27" width="19.28125" style="25" bestFit="1" customWidth="1"/>
  </cols>
  <sheetData>
    <row r="1" spans="1:3" ht="18">
      <c r="A1" s="52" t="s">
        <v>1197</v>
      </c>
      <c r="B1" s="52"/>
      <c r="C1" s="52"/>
    </row>
    <row r="2" spans="1:25" ht="18">
      <c r="A2" s="51" t="s">
        <v>1228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21"/>
      <c r="V2" s="21"/>
      <c r="W2" s="21"/>
      <c r="X2" s="21"/>
      <c r="Y2" s="21"/>
    </row>
    <row r="3" spans="1:25" ht="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1"/>
      <c r="V3" s="21"/>
      <c r="W3" s="21"/>
      <c r="X3" s="21"/>
      <c r="Y3" s="21"/>
    </row>
    <row r="4" spans="1:26" ht="12.75" hidden="1">
      <c r="A4" s="1" t="s">
        <v>419</v>
      </c>
      <c r="B4" s="1" t="s">
        <v>925</v>
      </c>
      <c r="C4" s="1" t="s">
        <v>926</v>
      </c>
      <c r="D4" s="1"/>
      <c r="E4" s="7" t="s">
        <v>927</v>
      </c>
      <c r="F4" s="1" t="s">
        <v>541</v>
      </c>
      <c r="G4" s="1" t="s">
        <v>928</v>
      </c>
      <c r="H4" s="1" t="s">
        <v>929</v>
      </c>
      <c r="I4" s="1" t="s">
        <v>930</v>
      </c>
      <c r="J4" s="1" t="s">
        <v>931</v>
      </c>
      <c r="K4" s="1" t="s">
        <v>942</v>
      </c>
      <c r="L4" s="1" t="s">
        <v>932</v>
      </c>
      <c r="M4" s="9" t="s">
        <v>933</v>
      </c>
      <c r="N4" s="1" t="s">
        <v>542</v>
      </c>
      <c r="O4" s="1" t="s">
        <v>934</v>
      </c>
      <c r="P4" s="1" t="s">
        <v>935</v>
      </c>
      <c r="Q4" s="1" t="s">
        <v>936</v>
      </c>
      <c r="R4" s="1" t="s">
        <v>937</v>
      </c>
      <c r="S4" s="9" t="s">
        <v>223</v>
      </c>
      <c r="T4" s="9" t="s">
        <v>224</v>
      </c>
      <c r="U4" s="22"/>
      <c r="V4" s="22"/>
      <c r="W4" s="22"/>
      <c r="X4" s="22"/>
      <c r="Y4" s="22"/>
      <c r="Z4" s="10" t="s">
        <v>1200</v>
      </c>
    </row>
    <row r="5" spans="1:25" ht="12.75" hidden="1">
      <c r="A5" s="2">
        <v>678</v>
      </c>
      <c r="B5" s="2" t="s">
        <v>879</v>
      </c>
      <c r="C5" s="2" t="s">
        <v>880</v>
      </c>
      <c r="D5" s="2" t="s">
        <v>595</v>
      </c>
      <c r="E5" s="8">
        <v>36161</v>
      </c>
      <c r="F5" s="2" t="b">
        <v>1</v>
      </c>
      <c r="G5" s="2" t="s">
        <v>548</v>
      </c>
      <c r="H5" s="2" t="s">
        <v>881</v>
      </c>
      <c r="I5" s="2" t="s">
        <v>878</v>
      </c>
      <c r="J5" s="2" t="s">
        <v>871</v>
      </c>
      <c r="K5" s="2">
        <v>17</v>
      </c>
      <c r="L5" s="2" t="s">
        <v>765</v>
      </c>
      <c r="M5" s="2">
        <v>8.2</v>
      </c>
      <c r="N5" s="2" t="s">
        <v>551</v>
      </c>
      <c r="O5" s="2" t="s">
        <v>1198</v>
      </c>
      <c r="P5" s="2" t="s">
        <v>546</v>
      </c>
      <c r="Q5" s="2">
        <v>0</v>
      </c>
      <c r="R5" s="2" t="s">
        <v>838</v>
      </c>
      <c r="S5" s="2">
        <v>83</v>
      </c>
      <c r="T5" s="2"/>
      <c r="U5" s="23"/>
      <c r="V5" s="23"/>
      <c r="W5" s="23"/>
      <c r="X5" s="23"/>
      <c r="Y5" s="23"/>
    </row>
    <row r="6" spans="1:25" ht="12.75" hidden="1">
      <c r="A6" s="2">
        <v>676</v>
      </c>
      <c r="B6" s="2" t="s">
        <v>893</v>
      </c>
      <c r="C6" s="2" t="s">
        <v>894</v>
      </c>
      <c r="D6" s="2" t="s">
        <v>895</v>
      </c>
      <c r="E6" s="8">
        <v>36161</v>
      </c>
      <c r="F6" s="2" t="b">
        <v>1</v>
      </c>
      <c r="G6" s="2" t="s">
        <v>548</v>
      </c>
      <c r="H6" s="2" t="s">
        <v>896</v>
      </c>
      <c r="I6" s="2" t="s">
        <v>878</v>
      </c>
      <c r="J6" s="2" t="s">
        <v>871</v>
      </c>
      <c r="K6" s="2">
        <v>19</v>
      </c>
      <c r="L6" s="2" t="s">
        <v>897</v>
      </c>
      <c r="M6" s="2">
        <v>8.11</v>
      </c>
      <c r="N6" s="2" t="s">
        <v>551</v>
      </c>
      <c r="O6" s="2" t="s">
        <v>1198</v>
      </c>
      <c r="P6" s="2" t="s">
        <v>546</v>
      </c>
      <c r="Q6" s="2">
        <v>0</v>
      </c>
      <c r="R6" s="2" t="s">
        <v>838</v>
      </c>
      <c r="S6" s="2">
        <v>83</v>
      </c>
      <c r="T6" s="2"/>
      <c r="U6" s="23"/>
      <c r="V6" s="23"/>
      <c r="W6" s="23"/>
      <c r="X6" s="23"/>
      <c r="Y6" s="23"/>
    </row>
    <row r="7" spans="1:25" ht="12.75" hidden="1">
      <c r="A7" s="2">
        <v>586</v>
      </c>
      <c r="B7" s="2" t="s">
        <v>855</v>
      </c>
      <c r="C7" s="2" t="s">
        <v>675</v>
      </c>
      <c r="D7" s="2" t="s">
        <v>856</v>
      </c>
      <c r="E7" s="8">
        <v>36223</v>
      </c>
      <c r="F7" s="2" t="b">
        <v>1</v>
      </c>
      <c r="G7" s="2" t="s">
        <v>548</v>
      </c>
      <c r="H7" s="2" t="s">
        <v>857</v>
      </c>
      <c r="I7" s="2" t="s">
        <v>837</v>
      </c>
      <c r="J7" s="2" t="s">
        <v>550</v>
      </c>
      <c r="K7" s="2">
        <v>20</v>
      </c>
      <c r="L7" s="2" t="s">
        <v>821</v>
      </c>
      <c r="M7" s="2">
        <v>8.06</v>
      </c>
      <c r="N7" s="2" t="s">
        <v>551</v>
      </c>
      <c r="O7" s="2" t="s">
        <v>1198</v>
      </c>
      <c r="P7" s="2" t="s">
        <v>546</v>
      </c>
      <c r="Q7" s="2">
        <v>0</v>
      </c>
      <c r="R7" s="2" t="s">
        <v>838</v>
      </c>
      <c r="S7" s="2">
        <v>80</v>
      </c>
      <c r="T7" s="2"/>
      <c r="U7" s="23"/>
      <c r="V7" s="23"/>
      <c r="W7" s="23"/>
      <c r="X7" s="23"/>
      <c r="Y7" s="23"/>
    </row>
    <row r="8" spans="1:25" ht="12.75" hidden="1">
      <c r="A8" s="2">
        <v>585</v>
      </c>
      <c r="B8" s="2" t="s">
        <v>865</v>
      </c>
      <c r="C8" s="2" t="s">
        <v>730</v>
      </c>
      <c r="D8" s="2" t="s">
        <v>677</v>
      </c>
      <c r="E8" s="8">
        <v>36436</v>
      </c>
      <c r="F8" s="2" t="b">
        <v>1</v>
      </c>
      <c r="G8" s="2" t="s">
        <v>548</v>
      </c>
      <c r="H8" s="2" t="s">
        <v>866</v>
      </c>
      <c r="I8" s="2" t="s">
        <v>837</v>
      </c>
      <c r="J8" s="2" t="s">
        <v>550</v>
      </c>
      <c r="K8" s="2">
        <v>24</v>
      </c>
      <c r="L8" s="2" t="s">
        <v>576</v>
      </c>
      <c r="M8" s="2">
        <v>7.97</v>
      </c>
      <c r="N8" s="2" t="s">
        <v>551</v>
      </c>
      <c r="O8" s="2" t="s">
        <v>1198</v>
      </c>
      <c r="P8" s="2" t="s">
        <v>546</v>
      </c>
      <c r="Q8" s="2">
        <v>0</v>
      </c>
      <c r="R8" s="2" t="s">
        <v>838</v>
      </c>
      <c r="S8" s="2">
        <v>75</v>
      </c>
      <c r="T8" s="2"/>
      <c r="U8" s="23"/>
      <c r="V8" s="23"/>
      <c r="W8" s="23"/>
      <c r="X8" s="23"/>
      <c r="Y8" s="23"/>
    </row>
    <row r="9" spans="1:25" ht="12.75" hidden="1">
      <c r="A9" s="2">
        <v>677</v>
      </c>
      <c r="B9" s="2" t="s">
        <v>882</v>
      </c>
      <c r="C9" s="2" t="s">
        <v>883</v>
      </c>
      <c r="D9" s="2" t="s">
        <v>884</v>
      </c>
      <c r="E9" s="8">
        <v>36313</v>
      </c>
      <c r="F9" s="2" t="b">
        <v>1</v>
      </c>
      <c r="G9" s="2" t="s">
        <v>548</v>
      </c>
      <c r="H9" s="2" t="s">
        <v>885</v>
      </c>
      <c r="I9" s="2" t="s">
        <v>878</v>
      </c>
      <c r="J9" s="2" t="s">
        <v>871</v>
      </c>
      <c r="K9" s="2">
        <v>17</v>
      </c>
      <c r="L9" s="2" t="s">
        <v>765</v>
      </c>
      <c r="M9" s="2">
        <v>7.97</v>
      </c>
      <c r="N9" s="2" t="s">
        <v>551</v>
      </c>
      <c r="O9" s="2" t="s">
        <v>1198</v>
      </c>
      <c r="P9" s="2" t="s">
        <v>546</v>
      </c>
      <c r="Q9" s="2">
        <v>0</v>
      </c>
      <c r="R9" s="2" t="s">
        <v>838</v>
      </c>
      <c r="S9" s="2">
        <v>79</v>
      </c>
      <c r="T9" s="2"/>
      <c r="U9" s="23"/>
      <c r="V9" s="23"/>
      <c r="W9" s="23"/>
      <c r="X9" s="23"/>
      <c r="Y9" s="23"/>
    </row>
    <row r="10" spans="1:25" ht="12.75" hidden="1">
      <c r="A10" s="2">
        <v>584</v>
      </c>
      <c r="B10" s="2" t="s">
        <v>136</v>
      </c>
      <c r="C10" s="2" t="s">
        <v>137</v>
      </c>
      <c r="D10" s="2" t="s">
        <v>849</v>
      </c>
      <c r="E10" s="8">
        <v>36484</v>
      </c>
      <c r="F10" s="2" t="b">
        <v>1</v>
      </c>
      <c r="G10" s="2" t="s">
        <v>548</v>
      </c>
      <c r="H10" s="2" t="s">
        <v>138</v>
      </c>
      <c r="I10" s="2" t="s">
        <v>837</v>
      </c>
      <c r="J10" s="2" t="s">
        <v>550</v>
      </c>
      <c r="K10" s="2">
        <v>18</v>
      </c>
      <c r="L10" s="2" t="s">
        <v>672</v>
      </c>
      <c r="M10" s="2">
        <v>7.96</v>
      </c>
      <c r="N10" s="2" t="s">
        <v>551</v>
      </c>
      <c r="O10" s="2" t="s">
        <v>1198</v>
      </c>
      <c r="P10" s="2" t="s">
        <v>546</v>
      </c>
      <c r="Q10" s="2">
        <v>0</v>
      </c>
      <c r="R10" s="2" t="s">
        <v>838</v>
      </c>
      <c r="S10" s="2">
        <v>70</v>
      </c>
      <c r="T10" s="2"/>
      <c r="U10" s="23"/>
      <c r="V10" s="23"/>
      <c r="W10" s="23"/>
      <c r="X10" s="23"/>
      <c r="Y10" s="23"/>
    </row>
    <row r="11" spans="1:25" ht="12.75" hidden="1">
      <c r="A11" s="2">
        <v>669</v>
      </c>
      <c r="B11" s="2" t="s">
        <v>875</v>
      </c>
      <c r="C11" s="2" t="s">
        <v>876</v>
      </c>
      <c r="D11" s="2" t="s">
        <v>666</v>
      </c>
      <c r="E11" s="8">
        <v>36463</v>
      </c>
      <c r="F11" s="2" t="b">
        <v>1</v>
      </c>
      <c r="G11" s="2" t="s">
        <v>548</v>
      </c>
      <c r="H11" s="2" t="s">
        <v>877</v>
      </c>
      <c r="I11" s="2" t="s">
        <v>870</v>
      </c>
      <c r="J11" s="2" t="s">
        <v>871</v>
      </c>
      <c r="K11" s="2">
        <v>18</v>
      </c>
      <c r="L11" s="2" t="s">
        <v>674</v>
      </c>
      <c r="M11" s="2">
        <v>7.96</v>
      </c>
      <c r="N11" s="2" t="s">
        <v>551</v>
      </c>
      <c r="O11" s="2" t="s">
        <v>1198</v>
      </c>
      <c r="P11" s="2" t="s">
        <v>552</v>
      </c>
      <c r="Q11" s="2">
        <v>0</v>
      </c>
      <c r="R11" s="2" t="s">
        <v>838</v>
      </c>
      <c r="S11" s="2">
        <v>74</v>
      </c>
      <c r="T11" s="2"/>
      <c r="U11" s="23"/>
      <c r="V11" s="23"/>
      <c r="W11" s="23"/>
      <c r="X11" s="23"/>
      <c r="Y11" s="23"/>
    </row>
    <row r="12" spans="1:25" ht="12.75" hidden="1">
      <c r="A12" s="2">
        <v>589</v>
      </c>
      <c r="B12" s="2" t="s">
        <v>853</v>
      </c>
      <c r="C12" s="2" t="s">
        <v>843</v>
      </c>
      <c r="D12" s="2" t="s">
        <v>807</v>
      </c>
      <c r="E12" s="8">
        <v>36379</v>
      </c>
      <c r="F12" s="2" t="b">
        <v>1</v>
      </c>
      <c r="G12" s="2" t="s">
        <v>548</v>
      </c>
      <c r="H12" s="2" t="s">
        <v>854</v>
      </c>
      <c r="I12" s="2" t="s">
        <v>837</v>
      </c>
      <c r="J12" s="2" t="s">
        <v>550</v>
      </c>
      <c r="K12" s="2">
        <v>16</v>
      </c>
      <c r="L12" s="2" t="s">
        <v>696</v>
      </c>
      <c r="M12" s="2">
        <v>7.94</v>
      </c>
      <c r="N12" s="2" t="s">
        <v>551</v>
      </c>
      <c r="O12" s="2" t="s">
        <v>1198</v>
      </c>
      <c r="P12" s="2" t="s">
        <v>552</v>
      </c>
      <c r="Q12" s="2">
        <v>0</v>
      </c>
      <c r="R12" s="2" t="s">
        <v>838</v>
      </c>
      <c r="S12" s="2">
        <v>75</v>
      </c>
      <c r="T12" s="2"/>
      <c r="U12" s="23"/>
      <c r="V12" s="23"/>
      <c r="W12" s="23"/>
      <c r="X12" s="23"/>
      <c r="Y12" s="23"/>
    </row>
    <row r="13" spans="1:25" ht="12.75" hidden="1">
      <c r="A13" s="2">
        <v>588</v>
      </c>
      <c r="B13" s="2" t="s">
        <v>861</v>
      </c>
      <c r="C13" s="2" t="s">
        <v>862</v>
      </c>
      <c r="D13" s="2" t="s">
        <v>863</v>
      </c>
      <c r="E13" s="8">
        <v>35421</v>
      </c>
      <c r="F13" s="2" t="b">
        <v>1</v>
      </c>
      <c r="G13" s="2" t="s">
        <v>548</v>
      </c>
      <c r="H13" s="2" t="s">
        <v>864</v>
      </c>
      <c r="I13" s="2" t="s">
        <v>837</v>
      </c>
      <c r="J13" s="2" t="s">
        <v>550</v>
      </c>
      <c r="K13" s="2">
        <v>20</v>
      </c>
      <c r="L13" s="2" t="s">
        <v>789</v>
      </c>
      <c r="M13" s="2">
        <v>7.92</v>
      </c>
      <c r="N13" s="2" t="s">
        <v>551</v>
      </c>
      <c r="O13" s="2" t="s">
        <v>1198</v>
      </c>
      <c r="P13" s="2" t="s">
        <v>552</v>
      </c>
      <c r="Q13" s="2">
        <v>0</v>
      </c>
      <c r="R13" s="2" t="s">
        <v>838</v>
      </c>
      <c r="S13" s="2">
        <v>90</v>
      </c>
      <c r="T13" s="2">
        <v>0.3</v>
      </c>
      <c r="U13" s="23"/>
      <c r="V13" s="23"/>
      <c r="W13" s="23"/>
      <c r="X13" s="23"/>
      <c r="Y13" s="23"/>
    </row>
    <row r="14" spans="1:25" ht="12.75" hidden="1">
      <c r="A14" s="2">
        <v>587</v>
      </c>
      <c r="B14" s="2" t="s">
        <v>850</v>
      </c>
      <c r="C14" s="2" t="s">
        <v>684</v>
      </c>
      <c r="D14" s="2" t="s">
        <v>632</v>
      </c>
      <c r="E14" s="8">
        <v>36519</v>
      </c>
      <c r="F14" s="2" t="b">
        <v>1</v>
      </c>
      <c r="G14" s="2" t="s">
        <v>548</v>
      </c>
      <c r="H14" s="2" t="s">
        <v>851</v>
      </c>
      <c r="I14" s="2" t="s">
        <v>837</v>
      </c>
      <c r="J14" s="2" t="s">
        <v>550</v>
      </c>
      <c r="K14" s="2">
        <v>21</v>
      </c>
      <c r="L14" s="2" t="s">
        <v>723</v>
      </c>
      <c r="M14" s="2">
        <v>7.87</v>
      </c>
      <c r="N14" s="2" t="s">
        <v>551</v>
      </c>
      <c r="O14" s="2" t="s">
        <v>1198</v>
      </c>
      <c r="P14" s="2" t="s">
        <v>552</v>
      </c>
      <c r="Q14" s="2">
        <v>0</v>
      </c>
      <c r="R14" s="2" t="s">
        <v>838</v>
      </c>
      <c r="S14" s="2">
        <v>80</v>
      </c>
      <c r="T14" s="2"/>
      <c r="U14" s="23"/>
      <c r="V14" s="23"/>
      <c r="W14" s="23"/>
      <c r="X14" s="23"/>
      <c r="Y14" s="23"/>
    </row>
    <row r="15" spans="1:25" ht="12.75" hidden="1">
      <c r="A15" s="2">
        <v>679</v>
      </c>
      <c r="B15" s="2" t="s">
        <v>886</v>
      </c>
      <c r="C15" s="2" t="s">
        <v>887</v>
      </c>
      <c r="D15" s="2" t="s">
        <v>670</v>
      </c>
      <c r="E15" s="8">
        <v>36265</v>
      </c>
      <c r="F15" s="2" t="b">
        <v>1</v>
      </c>
      <c r="G15" s="2" t="s">
        <v>548</v>
      </c>
      <c r="H15" s="2" t="s">
        <v>888</v>
      </c>
      <c r="I15" s="2" t="s">
        <v>878</v>
      </c>
      <c r="J15" s="2" t="s">
        <v>871</v>
      </c>
      <c r="K15" s="2">
        <v>18</v>
      </c>
      <c r="L15" s="2" t="s">
        <v>674</v>
      </c>
      <c r="M15" s="2">
        <v>7.82</v>
      </c>
      <c r="N15" s="2" t="s">
        <v>551</v>
      </c>
      <c r="O15" s="2" t="s">
        <v>1198</v>
      </c>
      <c r="P15" s="2" t="s">
        <v>552</v>
      </c>
      <c r="Q15" s="2">
        <v>0</v>
      </c>
      <c r="R15" s="2" t="s">
        <v>838</v>
      </c>
      <c r="S15" s="2">
        <v>85</v>
      </c>
      <c r="T15" s="2"/>
      <c r="U15" s="23"/>
      <c r="V15" s="23"/>
      <c r="W15" s="23"/>
      <c r="X15" s="23"/>
      <c r="Y15" s="23"/>
    </row>
    <row r="16" spans="1:25" ht="12.75" hidden="1">
      <c r="A16" s="2">
        <v>590</v>
      </c>
      <c r="B16" s="2" t="s">
        <v>858</v>
      </c>
      <c r="C16" s="2" t="s">
        <v>859</v>
      </c>
      <c r="D16" s="2" t="s">
        <v>666</v>
      </c>
      <c r="E16" s="8">
        <v>36316</v>
      </c>
      <c r="F16" s="2" t="b">
        <v>1</v>
      </c>
      <c r="G16" s="2" t="s">
        <v>548</v>
      </c>
      <c r="H16" s="2" t="s">
        <v>860</v>
      </c>
      <c r="I16" s="2" t="s">
        <v>837</v>
      </c>
      <c r="J16" s="2" t="s">
        <v>550</v>
      </c>
      <c r="K16" s="2">
        <v>19</v>
      </c>
      <c r="L16" s="2" t="s">
        <v>825</v>
      </c>
      <c r="M16" s="2">
        <v>7.73</v>
      </c>
      <c r="N16" s="2" t="s">
        <v>551</v>
      </c>
      <c r="O16" s="2" t="s">
        <v>1198</v>
      </c>
      <c r="P16" s="2" t="s">
        <v>552</v>
      </c>
      <c r="Q16" s="2">
        <v>0</v>
      </c>
      <c r="R16" s="2" t="s">
        <v>838</v>
      </c>
      <c r="S16" s="2">
        <v>80</v>
      </c>
      <c r="T16" s="2"/>
      <c r="U16" s="23"/>
      <c r="V16" s="23"/>
      <c r="W16" s="23"/>
      <c r="X16" s="23"/>
      <c r="Y16" s="23"/>
    </row>
    <row r="17" spans="1:25" ht="12.75" hidden="1">
      <c r="A17" s="2">
        <v>595</v>
      </c>
      <c r="B17" s="2" t="s">
        <v>143</v>
      </c>
      <c r="C17" s="2" t="s">
        <v>816</v>
      </c>
      <c r="D17" s="2" t="s">
        <v>144</v>
      </c>
      <c r="E17" s="8">
        <v>36317</v>
      </c>
      <c r="F17" s="2" t="b">
        <v>1</v>
      </c>
      <c r="G17" s="2" t="s">
        <v>548</v>
      </c>
      <c r="H17" s="2" t="s">
        <v>145</v>
      </c>
      <c r="I17" s="2" t="s">
        <v>837</v>
      </c>
      <c r="J17" s="2" t="s">
        <v>550</v>
      </c>
      <c r="K17" s="2">
        <v>21</v>
      </c>
      <c r="L17" s="2" t="s">
        <v>852</v>
      </c>
      <c r="M17" s="2">
        <v>7.68</v>
      </c>
      <c r="N17" s="2" t="s">
        <v>551</v>
      </c>
      <c r="O17" s="2" t="s">
        <v>1198</v>
      </c>
      <c r="P17" s="2" t="s">
        <v>552</v>
      </c>
      <c r="Q17" s="2">
        <v>0</v>
      </c>
      <c r="R17" s="2" t="s">
        <v>838</v>
      </c>
      <c r="S17" s="2">
        <v>70</v>
      </c>
      <c r="T17" s="2"/>
      <c r="U17" s="23"/>
      <c r="V17" s="23"/>
      <c r="W17" s="23"/>
      <c r="X17" s="23"/>
      <c r="Y17" s="23"/>
    </row>
    <row r="18" spans="1:25" ht="12.75" hidden="1">
      <c r="A18" s="2">
        <v>680</v>
      </c>
      <c r="B18" s="2" t="s">
        <v>203</v>
      </c>
      <c r="C18" s="2" t="s">
        <v>204</v>
      </c>
      <c r="D18" s="2" t="s">
        <v>205</v>
      </c>
      <c r="E18" s="8">
        <v>36319</v>
      </c>
      <c r="F18" s="2" t="b">
        <v>1</v>
      </c>
      <c r="G18" s="2" t="s">
        <v>548</v>
      </c>
      <c r="H18" s="2" t="s">
        <v>206</v>
      </c>
      <c r="I18" s="2" t="s">
        <v>878</v>
      </c>
      <c r="J18" s="2" t="s">
        <v>871</v>
      </c>
      <c r="K18" s="2">
        <v>17</v>
      </c>
      <c r="L18" s="2" t="s">
        <v>565</v>
      </c>
      <c r="M18" s="2">
        <v>7.6</v>
      </c>
      <c r="N18" s="2" t="s">
        <v>551</v>
      </c>
      <c r="O18" s="2" t="s">
        <v>1198</v>
      </c>
      <c r="P18" s="2" t="s">
        <v>552</v>
      </c>
      <c r="Q18" s="2">
        <v>0</v>
      </c>
      <c r="R18" s="2" t="s">
        <v>838</v>
      </c>
      <c r="S18" s="2">
        <v>80</v>
      </c>
      <c r="T18" s="2"/>
      <c r="U18" s="23"/>
      <c r="V18" s="23"/>
      <c r="W18" s="23"/>
      <c r="X18" s="23"/>
      <c r="Y18" s="23"/>
    </row>
    <row r="19" spans="1:25" ht="12.75" hidden="1">
      <c r="A19" s="2">
        <v>592</v>
      </c>
      <c r="B19" s="2" t="s">
        <v>867</v>
      </c>
      <c r="C19" s="2" t="s">
        <v>868</v>
      </c>
      <c r="D19" s="2" t="s">
        <v>657</v>
      </c>
      <c r="E19" s="8">
        <v>36432</v>
      </c>
      <c r="F19" s="2" t="b">
        <v>1</v>
      </c>
      <c r="G19" s="2" t="s">
        <v>548</v>
      </c>
      <c r="H19" s="2" t="s">
        <v>869</v>
      </c>
      <c r="I19" s="2" t="s">
        <v>837</v>
      </c>
      <c r="J19" s="2" t="s">
        <v>550</v>
      </c>
      <c r="K19" s="2">
        <v>23</v>
      </c>
      <c r="L19" s="2" t="s">
        <v>606</v>
      </c>
      <c r="M19" s="2">
        <v>7.59</v>
      </c>
      <c r="N19" s="2" t="s">
        <v>551</v>
      </c>
      <c r="O19" s="2" t="s">
        <v>1198</v>
      </c>
      <c r="P19" s="2" t="s">
        <v>552</v>
      </c>
      <c r="Q19" s="2">
        <v>0</v>
      </c>
      <c r="R19" s="2" t="s">
        <v>838</v>
      </c>
      <c r="S19" s="2">
        <v>75</v>
      </c>
      <c r="T19" s="2"/>
      <c r="U19" s="23"/>
      <c r="V19" s="23"/>
      <c r="W19" s="23"/>
      <c r="X19" s="23"/>
      <c r="Y19" s="23"/>
    </row>
    <row r="20" spans="1:25" ht="12.75" hidden="1">
      <c r="A20" s="2">
        <v>681</v>
      </c>
      <c r="B20" s="2" t="s">
        <v>889</v>
      </c>
      <c r="C20" s="2" t="s">
        <v>890</v>
      </c>
      <c r="D20" s="2" t="s">
        <v>891</v>
      </c>
      <c r="E20" s="8">
        <v>36019</v>
      </c>
      <c r="F20" s="2" t="b">
        <v>1</v>
      </c>
      <c r="G20" s="2" t="s">
        <v>548</v>
      </c>
      <c r="H20" s="2" t="s">
        <v>892</v>
      </c>
      <c r="I20" s="2" t="s">
        <v>878</v>
      </c>
      <c r="J20" s="2" t="s">
        <v>871</v>
      </c>
      <c r="K20" s="2">
        <v>17</v>
      </c>
      <c r="L20" s="2" t="s">
        <v>565</v>
      </c>
      <c r="M20" s="2">
        <v>7.56</v>
      </c>
      <c r="N20" s="2" t="s">
        <v>551</v>
      </c>
      <c r="O20" s="2" t="s">
        <v>1198</v>
      </c>
      <c r="P20" s="2" t="s">
        <v>552</v>
      </c>
      <c r="Q20" s="2">
        <v>0</v>
      </c>
      <c r="R20" s="2" t="s">
        <v>838</v>
      </c>
      <c r="S20" s="2">
        <v>85</v>
      </c>
      <c r="T20" s="2"/>
      <c r="U20" s="23"/>
      <c r="V20" s="23"/>
      <c r="W20" s="23"/>
      <c r="X20" s="23"/>
      <c r="Y20" s="23"/>
    </row>
    <row r="21" spans="1:25" ht="12.75" hidden="1">
      <c r="A21" s="2">
        <v>594</v>
      </c>
      <c r="B21" s="2" t="s">
        <v>846</v>
      </c>
      <c r="C21" s="2" t="s">
        <v>847</v>
      </c>
      <c r="D21" s="2" t="s">
        <v>608</v>
      </c>
      <c r="E21" s="8">
        <v>36198</v>
      </c>
      <c r="F21" s="2" t="b">
        <v>1</v>
      </c>
      <c r="G21" s="2" t="s">
        <v>548</v>
      </c>
      <c r="H21" s="2" t="s">
        <v>848</v>
      </c>
      <c r="I21" s="2" t="s">
        <v>837</v>
      </c>
      <c r="J21" s="2" t="s">
        <v>550</v>
      </c>
      <c r="K21" s="2">
        <v>20</v>
      </c>
      <c r="L21" s="2" t="s">
        <v>818</v>
      </c>
      <c r="M21" s="2">
        <v>7.54</v>
      </c>
      <c r="N21" s="2" t="s">
        <v>551</v>
      </c>
      <c r="O21" s="2" t="s">
        <v>1198</v>
      </c>
      <c r="P21" s="2" t="s">
        <v>552</v>
      </c>
      <c r="Q21" s="2">
        <v>0</v>
      </c>
      <c r="R21" s="2" t="s">
        <v>838</v>
      </c>
      <c r="S21" s="2">
        <v>75</v>
      </c>
      <c r="T21" s="2"/>
      <c r="U21" s="23"/>
      <c r="V21" s="23"/>
      <c r="W21" s="23"/>
      <c r="X21" s="23"/>
      <c r="Y21" s="23"/>
    </row>
    <row r="22" spans="1:25" ht="12.75" hidden="1">
      <c r="A22" s="2">
        <v>670</v>
      </c>
      <c r="B22" s="2" t="s">
        <v>872</v>
      </c>
      <c r="C22" s="2" t="s">
        <v>845</v>
      </c>
      <c r="D22" s="2" t="s">
        <v>873</v>
      </c>
      <c r="E22" s="8">
        <v>36175</v>
      </c>
      <c r="F22" s="2" t="b">
        <v>1</v>
      </c>
      <c r="G22" s="2" t="s">
        <v>548</v>
      </c>
      <c r="H22" s="2" t="s">
        <v>874</v>
      </c>
      <c r="I22" s="2" t="s">
        <v>870</v>
      </c>
      <c r="J22" s="2" t="s">
        <v>871</v>
      </c>
      <c r="K22" s="2">
        <v>17</v>
      </c>
      <c r="L22" s="2" t="s">
        <v>565</v>
      </c>
      <c r="M22" s="2">
        <v>7.49</v>
      </c>
      <c r="N22" s="2" t="s">
        <v>551</v>
      </c>
      <c r="O22" s="2" t="s">
        <v>1198</v>
      </c>
      <c r="P22" s="2" t="s">
        <v>552</v>
      </c>
      <c r="Q22" s="2">
        <v>0</v>
      </c>
      <c r="R22" s="2" t="s">
        <v>838</v>
      </c>
      <c r="S22" s="2">
        <v>79</v>
      </c>
      <c r="T22" s="2"/>
      <c r="U22" s="23"/>
      <c r="V22" s="23"/>
      <c r="W22" s="23"/>
      <c r="X22" s="23"/>
      <c r="Y22" s="23"/>
    </row>
    <row r="23" spans="1:25" ht="12.75" hidden="1">
      <c r="A23" s="2">
        <v>593</v>
      </c>
      <c r="B23" s="2" t="s">
        <v>839</v>
      </c>
      <c r="C23" s="2" t="s">
        <v>582</v>
      </c>
      <c r="D23" s="2" t="s">
        <v>840</v>
      </c>
      <c r="E23" s="8">
        <v>35098</v>
      </c>
      <c r="F23" s="2" t="b">
        <v>1</v>
      </c>
      <c r="G23" s="2" t="s">
        <v>548</v>
      </c>
      <c r="H23" s="2" t="s">
        <v>841</v>
      </c>
      <c r="I23" s="2" t="s">
        <v>837</v>
      </c>
      <c r="J23" s="2" t="s">
        <v>550</v>
      </c>
      <c r="K23" s="2">
        <v>20</v>
      </c>
      <c r="L23" s="2" t="s">
        <v>818</v>
      </c>
      <c r="M23" s="2">
        <v>7.46</v>
      </c>
      <c r="N23" s="2" t="s">
        <v>551</v>
      </c>
      <c r="O23" s="2" t="s">
        <v>1198</v>
      </c>
      <c r="P23" s="2" t="s">
        <v>552</v>
      </c>
      <c r="Q23" s="2">
        <v>0</v>
      </c>
      <c r="R23" s="2" t="s">
        <v>838</v>
      </c>
      <c r="S23" s="2">
        <v>75</v>
      </c>
      <c r="T23" s="2"/>
      <c r="U23" s="23"/>
      <c r="V23" s="23"/>
      <c r="W23" s="23"/>
      <c r="X23" s="23"/>
      <c r="Y23" s="23"/>
    </row>
    <row r="24" spans="1:25" ht="12.75" hidden="1">
      <c r="A24" s="2">
        <v>683</v>
      </c>
      <c r="B24" s="2" t="s">
        <v>207</v>
      </c>
      <c r="C24" s="2" t="s">
        <v>208</v>
      </c>
      <c r="D24" s="2" t="s">
        <v>209</v>
      </c>
      <c r="E24" s="8">
        <v>35931</v>
      </c>
      <c r="F24" s="2" t="b">
        <v>1</v>
      </c>
      <c r="G24" s="2" t="s">
        <v>548</v>
      </c>
      <c r="H24" s="2" t="s">
        <v>210</v>
      </c>
      <c r="I24" s="2" t="s">
        <v>878</v>
      </c>
      <c r="J24" s="2" t="s">
        <v>871</v>
      </c>
      <c r="K24" s="2">
        <v>20</v>
      </c>
      <c r="L24" s="2" t="s">
        <v>692</v>
      </c>
      <c r="M24" s="2">
        <v>7.41</v>
      </c>
      <c r="N24" s="2" t="s">
        <v>551</v>
      </c>
      <c r="O24" s="2" t="s">
        <v>1198</v>
      </c>
      <c r="P24" s="2" t="s">
        <v>552</v>
      </c>
      <c r="Q24" s="2">
        <v>0</v>
      </c>
      <c r="R24" s="2" t="s">
        <v>838</v>
      </c>
      <c r="S24" s="2">
        <v>78</v>
      </c>
      <c r="T24" s="2"/>
      <c r="U24" s="23"/>
      <c r="V24" s="23"/>
      <c r="W24" s="23"/>
      <c r="X24" s="23"/>
      <c r="Y24" s="23"/>
    </row>
    <row r="25" spans="1:25" ht="12.75" hidden="1">
      <c r="A25" s="2">
        <v>671</v>
      </c>
      <c r="B25" s="2" t="s">
        <v>194</v>
      </c>
      <c r="C25" s="2" t="s">
        <v>195</v>
      </c>
      <c r="D25" s="2" t="s">
        <v>690</v>
      </c>
      <c r="E25" s="8">
        <v>36229</v>
      </c>
      <c r="F25" s="2" t="b">
        <v>1</v>
      </c>
      <c r="G25" s="2" t="s">
        <v>548</v>
      </c>
      <c r="H25" s="2" t="s">
        <v>196</v>
      </c>
      <c r="I25" s="2" t="s">
        <v>870</v>
      </c>
      <c r="J25" s="2" t="s">
        <v>871</v>
      </c>
      <c r="K25" s="2">
        <v>16</v>
      </c>
      <c r="L25" s="2" t="s">
        <v>1125</v>
      </c>
      <c r="M25" s="2">
        <v>7.39</v>
      </c>
      <c r="N25" s="2" t="s">
        <v>551</v>
      </c>
      <c r="O25" s="2" t="s">
        <v>1198</v>
      </c>
      <c r="P25" s="2" t="s">
        <v>552</v>
      </c>
      <c r="Q25" s="2">
        <v>522000</v>
      </c>
      <c r="R25" s="2" t="s">
        <v>838</v>
      </c>
      <c r="S25" s="2">
        <v>85</v>
      </c>
      <c r="T25" s="2"/>
      <c r="U25" s="23"/>
      <c r="V25" s="23"/>
      <c r="W25" s="23"/>
      <c r="X25" s="23"/>
      <c r="Y25" s="23"/>
    </row>
    <row r="26" spans="1:25" ht="12.75" hidden="1">
      <c r="A26" s="2">
        <v>682</v>
      </c>
      <c r="B26" s="2" t="s">
        <v>412</v>
      </c>
      <c r="C26" s="2" t="s">
        <v>1124</v>
      </c>
      <c r="D26" s="2" t="s">
        <v>780</v>
      </c>
      <c r="E26" s="8">
        <v>36448</v>
      </c>
      <c r="F26" s="2" t="b">
        <v>1</v>
      </c>
      <c r="G26" s="2" t="s">
        <v>548</v>
      </c>
      <c r="H26" s="2" t="s">
        <v>413</v>
      </c>
      <c r="I26" s="2" t="s">
        <v>878</v>
      </c>
      <c r="J26" s="2" t="s">
        <v>871</v>
      </c>
      <c r="K26" s="2">
        <v>17</v>
      </c>
      <c r="L26" s="2" t="s">
        <v>665</v>
      </c>
      <c r="M26" s="2">
        <v>7.38</v>
      </c>
      <c r="N26" s="2" t="s">
        <v>551</v>
      </c>
      <c r="O26" s="2" t="s">
        <v>1198</v>
      </c>
      <c r="P26" s="2" t="s">
        <v>552</v>
      </c>
      <c r="Q26" s="2">
        <v>0</v>
      </c>
      <c r="R26" s="2" t="s">
        <v>838</v>
      </c>
      <c r="S26" s="2">
        <v>80</v>
      </c>
      <c r="T26" s="2"/>
      <c r="U26" s="23"/>
      <c r="V26" s="23"/>
      <c r="W26" s="23"/>
      <c r="X26" s="23"/>
      <c r="Y26" s="23"/>
    </row>
    <row r="27" spans="1:25" ht="12.75" hidden="1">
      <c r="A27" s="2">
        <v>591</v>
      </c>
      <c r="B27" s="2" t="s">
        <v>139</v>
      </c>
      <c r="C27" s="2" t="s">
        <v>140</v>
      </c>
      <c r="D27" s="2" t="s">
        <v>141</v>
      </c>
      <c r="E27" s="8">
        <v>36492</v>
      </c>
      <c r="F27" s="2" t="b">
        <v>1</v>
      </c>
      <c r="G27" s="2" t="s">
        <v>548</v>
      </c>
      <c r="H27" s="2" t="s">
        <v>142</v>
      </c>
      <c r="I27" s="2" t="s">
        <v>837</v>
      </c>
      <c r="J27" s="2" t="s">
        <v>550</v>
      </c>
      <c r="K27" s="2">
        <v>21</v>
      </c>
      <c r="L27" s="2" t="s">
        <v>606</v>
      </c>
      <c r="M27" s="2">
        <v>7.36</v>
      </c>
      <c r="N27" s="2" t="s">
        <v>551</v>
      </c>
      <c r="O27" s="2" t="s">
        <v>1198</v>
      </c>
      <c r="P27" s="2" t="s">
        <v>552</v>
      </c>
      <c r="Q27" s="2">
        <v>0</v>
      </c>
      <c r="R27" s="2" t="s">
        <v>838</v>
      </c>
      <c r="S27" s="2">
        <v>90</v>
      </c>
      <c r="T27" s="2">
        <v>0.3</v>
      </c>
      <c r="U27" s="23"/>
      <c r="V27" s="23"/>
      <c r="W27" s="23"/>
      <c r="X27" s="23"/>
      <c r="Y27" s="23"/>
    </row>
    <row r="28" spans="1:25" ht="12.75" hidden="1">
      <c r="A28" s="2">
        <v>672</v>
      </c>
      <c r="B28" s="2" t="s">
        <v>197</v>
      </c>
      <c r="C28" s="2" t="s">
        <v>198</v>
      </c>
      <c r="D28" s="2" t="s">
        <v>199</v>
      </c>
      <c r="E28" s="8">
        <v>36451</v>
      </c>
      <c r="F28" s="2" t="b">
        <v>1</v>
      </c>
      <c r="G28" s="2" t="s">
        <v>548</v>
      </c>
      <c r="H28" s="2" t="s">
        <v>200</v>
      </c>
      <c r="I28" s="2" t="s">
        <v>870</v>
      </c>
      <c r="J28" s="2" t="s">
        <v>871</v>
      </c>
      <c r="K28" s="2">
        <v>17</v>
      </c>
      <c r="L28" s="2" t="s">
        <v>835</v>
      </c>
      <c r="M28" s="2">
        <v>7.22</v>
      </c>
      <c r="N28" s="2" t="s">
        <v>551</v>
      </c>
      <c r="O28" s="2" t="s">
        <v>1198</v>
      </c>
      <c r="P28" s="2" t="s">
        <v>552</v>
      </c>
      <c r="Q28" s="2">
        <v>0</v>
      </c>
      <c r="R28" s="2" t="s">
        <v>838</v>
      </c>
      <c r="S28" s="2">
        <v>87</v>
      </c>
      <c r="T28" s="2">
        <v>0.3</v>
      </c>
      <c r="U28" s="23"/>
      <c r="V28" s="23"/>
      <c r="W28" s="23"/>
      <c r="X28" s="23"/>
      <c r="Y28" s="23"/>
    </row>
    <row r="29" spans="1:25" ht="12.75" hidden="1">
      <c r="A29" s="2">
        <v>596</v>
      </c>
      <c r="B29" s="2" t="s">
        <v>146</v>
      </c>
      <c r="C29" s="2" t="s">
        <v>147</v>
      </c>
      <c r="D29" s="2" t="s">
        <v>842</v>
      </c>
      <c r="E29" s="8">
        <v>36281</v>
      </c>
      <c r="F29" s="2" t="b">
        <v>1</v>
      </c>
      <c r="G29" s="2" t="s">
        <v>548</v>
      </c>
      <c r="H29" s="2" t="s">
        <v>148</v>
      </c>
      <c r="I29" s="2" t="s">
        <v>837</v>
      </c>
      <c r="J29" s="2" t="s">
        <v>550</v>
      </c>
      <c r="K29" s="2">
        <v>20</v>
      </c>
      <c r="L29" s="2" t="s">
        <v>681</v>
      </c>
      <c r="M29" s="2">
        <v>7.2</v>
      </c>
      <c r="N29" s="2" t="s">
        <v>551</v>
      </c>
      <c r="O29" s="2" t="s">
        <v>1198</v>
      </c>
      <c r="P29" s="2" t="s">
        <v>552</v>
      </c>
      <c r="Q29" s="2">
        <v>0</v>
      </c>
      <c r="R29" s="2" t="s">
        <v>838</v>
      </c>
      <c r="S29" s="2">
        <v>75</v>
      </c>
      <c r="T29" s="2"/>
      <c r="U29" s="23"/>
      <c r="V29" s="23"/>
      <c r="W29" s="23"/>
      <c r="X29" s="23"/>
      <c r="Y29" s="23"/>
    </row>
    <row r="30" spans="1:25" ht="12.75" hidden="1">
      <c r="A30" s="2">
        <v>685</v>
      </c>
      <c r="B30" s="2" t="s">
        <v>417</v>
      </c>
      <c r="C30" s="2" t="s">
        <v>702</v>
      </c>
      <c r="D30" s="2" t="s">
        <v>657</v>
      </c>
      <c r="E30" s="8">
        <v>36249</v>
      </c>
      <c r="F30" s="2" t="b">
        <v>1</v>
      </c>
      <c r="G30" s="2" t="s">
        <v>548</v>
      </c>
      <c r="H30" s="2" t="s">
        <v>418</v>
      </c>
      <c r="I30" s="2" t="s">
        <v>878</v>
      </c>
      <c r="J30" s="2" t="s">
        <v>871</v>
      </c>
      <c r="K30" s="2">
        <v>17</v>
      </c>
      <c r="L30" s="2" t="s">
        <v>797</v>
      </c>
      <c r="M30" s="2">
        <v>7.18</v>
      </c>
      <c r="N30" s="2" t="s">
        <v>551</v>
      </c>
      <c r="O30" s="2" t="s">
        <v>1198</v>
      </c>
      <c r="P30" s="2" t="s">
        <v>552</v>
      </c>
      <c r="Q30" s="2">
        <v>0</v>
      </c>
      <c r="R30" s="2" t="s">
        <v>838</v>
      </c>
      <c r="S30" s="2">
        <v>80</v>
      </c>
      <c r="T30" s="2"/>
      <c r="U30" s="23"/>
      <c r="V30" s="23"/>
      <c r="W30" s="23"/>
      <c r="X30" s="23"/>
      <c r="Y30" s="23"/>
    </row>
    <row r="31" spans="1:25" ht="12.75" hidden="1">
      <c r="A31" s="2">
        <v>673</v>
      </c>
      <c r="B31" s="2" t="s">
        <v>201</v>
      </c>
      <c r="C31" s="2" t="s">
        <v>724</v>
      </c>
      <c r="D31" s="2" t="s">
        <v>780</v>
      </c>
      <c r="E31" s="8">
        <v>36501</v>
      </c>
      <c r="F31" s="2" t="b">
        <v>1</v>
      </c>
      <c r="G31" s="2" t="s">
        <v>548</v>
      </c>
      <c r="H31" s="2" t="s">
        <v>202</v>
      </c>
      <c r="I31" s="2" t="s">
        <v>870</v>
      </c>
      <c r="J31" s="2" t="s">
        <v>871</v>
      </c>
      <c r="K31" s="2">
        <v>19</v>
      </c>
      <c r="L31" s="2" t="s">
        <v>691</v>
      </c>
      <c r="M31" s="2">
        <v>7.15</v>
      </c>
      <c r="N31" s="2" t="s">
        <v>551</v>
      </c>
      <c r="O31" s="2" t="s">
        <v>1198</v>
      </c>
      <c r="P31" s="2" t="s">
        <v>552</v>
      </c>
      <c r="Q31" s="2">
        <v>0</v>
      </c>
      <c r="R31" s="2" t="s">
        <v>838</v>
      </c>
      <c r="S31" s="2">
        <v>78</v>
      </c>
      <c r="T31" s="2"/>
      <c r="U31" s="23"/>
      <c r="V31" s="23"/>
      <c r="W31" s="23"/>
      <c r="X31" s="23"/>
      <c r="Y31" s="23"/>
    </row>
    <row r="32" spans="1:25" ht="12.75" hidden="1">
      <c r="A32" s="2">
        <v>597</v>
      </c>
      <c r="B32" s="2" t="s">
        <v>149</v>
      </c>
      <c r="C32" s="2" t="s">
        <v>150</v>
      </c>
      <c r="D32" s="2" t="s">
        <v>151</v>
      </c>
      <c r="E32" s="8">
        <v>36507</v>
      </c>
      <c r="F32" s="2" t="b">
        <v>1</v>
      </c>
      <c r="G32" s="2" t="s">
        <v>548</v>
      </c>
      <c r="H32" s="2" t="s">
        <v>152</v>
      </c>
      <c r="I32" s="2" t="s">
        <v>837</v>
      </c>
      <c r="J32" s="2" t="s">
        <v>550</v>
      </c>
      <c r="K32" s="2">
        <v>19</v>
      </c>
      <c r="L32" s="2" t="s">
        <v>63</v>
      </c>
      <c r="M32" s="2">
        <v>7.12</v>
      </c>
      <c r="N32" s="2" t="s">
        <v>551</v>
      </c>
      <c r="O32" s="2" t="s">
        <v>1198</v>
      </c>
      <c r="P32" s="2" t="s">
        <v>552</v>
      </c>
      <c r="Q32" s="2">
        <v>0</v>
      </c>
      <c r="R32" s="2" t="s">
        <v>838</v>
      </c>
      <c r="S32" s="2">
        <v>75</v>
      </c>
      <c r="T32" s="2"/>
      <c r="U32" s="23"/>
      <c r="V32" s="23"/>
      <c r="W32" s="23"/>
      <c r="X32" s="23"/>
      <c r="Y32" s="23"/>
    </row>
    <row r="33" spans="1:25" ht="12.75" hidden="1">
      <c r="A33" s="2">
        <v>599</v>
      </c>
      <c r="B33" s="2" t="s">
        <v>374</v>
      </c>
      <c r="C33" s="2" t="s">
        <v>845</v>
      </c>
      <c r="D33" s="2" t="s">
        <v>222</v>
      </c>
      <c r="E33" s="8">
        <v>36211</v>
      </c>
      <c r="F33" s="2" t="b">
        <v>1</v>
      </c>
      <c r="G33" s="2" t="s">
        <v>548</v>
      </c>
      <c r="H33" s="2" t="s">
        <v>375</v>
      </c>
      <c r="I33" s="2" t="s">
        <v>837</v>
      </c>
      <c r="J33" s="2" t="s">
        <v>550</v>
      </c>
      <c r="K33" s="2">
        <v>20</v>
      </c>
      <c r="L33" s="2" t="s">
        <v>683</v>
      </c>
      <c r="M33" s="2">
        <v>7.1</v>
      </c>
      <c r="N33" s="2" t="s">
        <v>551</v>
      </c>
      <c r="O33" s="2" t="s">
        <v>1198</v>
      </c>
      <c r="P33" s="2" t="s">
        <v>552</v>
      </c>
      <c r="Q33" s="2">
        <v>0</v>
      </c>
      <c r="R33" s="2" t="s">
        <v>838</v>
      </c>
      <c r="S33" s="2">
        <v>75</v>
      </c>
      <c r="T33" s="2"/>
      <c r="U33" s="23"/>
      <c r="V33" s="23"/>
      <c r="W33" s="23"/>
      <c r="X33" s="23"/>
      <c r="Y33" s="23"/>
    </row>
    <row r="34" spans="1:25" ht="12.75" hidden="1">
      <c r="A34" s="2">
        <v>598</v>
      </c>
      <c r="B34" s="2" t="s">
        <v>372</v>
      </c>
      <c r="C34" s="2" t="s">
        <v>259</v>
      </c>
      <c r="D34" s="2" t="s">
        <v>670</v>
      </c>
      <c r="E34" s="8">
        <v>35057</v>
      </c>
      <c r="F34" s="2" t="b">
        <v>1</v>
      </c>
      <c r="G34" s="2" t="s">
        <v>548</v>
      </c>
      <c r="H34" s="2" t="s">
        <v>373</v>
      </c>
      <c r="I34" s="2" t="s">
        <v>837</v>
      </c>
      <c r="J34" s="2" t="s">
        <v>550</v>
      </c>
      <c r="K34" s="2">
        <v>21</v>
      </c>
      <c r="L34" s="2" t="s">
        <v>609</v>
      </c>
      <c r="M34" s="2">
        <v>7.08</v>
      </c>
      <c r="N34" s="2" t="s">
        <v>551</v>
      </c>
      <c r="O34" s="2" t="s">
        <v>1198</v>
      </c>
      <c r="P34" s="2" t="s">
        <v>552</v>
      </c>
      <c r="Q34" s="2">
        <v>0</v>
      </c>
      <c r="R34" s="2" t="s">
        <v>838</v>
      </c>
      <c r="S34" s="2">
        <v>75</v>
      </c>
      <c r="T34" s="2"/>
      <c r="U34" s="23"/>
      <c r="V34" s="23"/>
      <c r="W34" s="23"/>
      <c r="X34" s="23"/>
      <c r="Y34" s="23"/>
    </row>
    <row r="35" spans="1:26" ht="12.75" hidden="1">
      <c r="A35" s="2">
        <v>600</v>
      </c>
      <c r="B35" s="2" t="s">
        <v>376</v>
      </c>
      <c r="C35" s="2" t="s">
        <v>377</v>
      </c>
      <c r="D35" s="2" t="s">
        <v>661</v>
      </c>
      <c r="E35" s="8">
        <v>36304</v>
      </c>
      <c r="F35" s="2" t="b">
        <v>1</v>
      </c>
      <c r="G35" s="2" t="s">
        <v>548</v>
      </c>
      <c r="H35" s="2" t="s">
        <v>378</v>
      </c>
      <c r="I35" s="2" t="s">
        <v>837</v>
      </c>
      <c r="J35" s="2" t="s">
        <v>550</v>
      </c>
      <c r="K35" s="2">
        <v>17</v>
      </c>
      <c r="L35" s="2" t="s">
        <v>797</v>
      </c>
      <c r="M35" s="2">
        <v>7.08</v>
      </c>
      <c r="N35" s="2" t="s">
        <v>551</v>
      </c>
      <c r="O35" s="2" t="s">
        <v>1198</v>
      </c>
      <c r="P35" s="2" t="s">
        <v>552</v>
      </c>
      <c r="Q35" s="2">
        <v>0</v>
      </c>
      <c r="R35" s="2" t="s">
        <v>838</v>
      </c>
      <c r="S35" s="2">
        <v>70</v>
      </c>
      <c r="T35" s="2"/>
      <c r="U35" s="23"/>
      <c r="V35" s="23"/>
      <c r="W35" s="23"/>
      <c r="X35" s="23"/>
      <c r="Y35" s="23"/>
      <c r="Z35" t="s">
        <v>225</v>
      </c>
    </row>
    <row r="36" spans="1:25" ht="12.75" hidden="1">
      <c r="A36" s="2">
        <v>601</v>
      </c>
      <c r="B36" s="2" t="s">
        <v>153</v>
      </c>
      <c r="C36" s="2" t="s">
        <v>558</v>
      </c>
      <c r="D36" s="2" t="s">
        <v>680</v>
      </c>
      <c r="E36" s="8">
        <v>36472</v>
      </c>
      <c r="F36" s="2" t="b">
        <v>1</v>
      </c>
      <c r="G36" s="2" t="s">
        <v>548</v>
      </c>
      <c r="H36" s="2" t="s">
        <v>154</v>
      </c>
      <c r="I36" s="2" t="s">
        <v>837</v>
      </c>
      <c r="J36" s="2" t="s">
        <v>550</v>
      </c>
      <c r="K36" s="2">
        <v>20</v>
      </c>
      <c r="L36" s="2" t="s">
        <v>797</v>
      </c>
      <c r="M36" s="2">
        <v>7.08</v>
      </c>
      <c r="N36" s="2" t="s">
        <v>551</v>
      </c>
      <c r="O36" s="2" t="s">
        <v>1198</v>
      </c>
      <c r="P36" s="2" t="s">
        <v>552</v>
      </c>
      <c r="Q36" s="2">
        <v>0</v>
      </c>
      <c r="R36" s="2" t="s">
        <v>838</v>
      </c>
      <c r="S36" s="2">
        <v>70</v>
      </c>
      <c r="T36" s="2"/>
      <c r="U36" s="23"/>
      <c r="V36" s="23"/>
      <c r="W36" s="23"/>
      <c r="X36" s="23"/>
      <c r="Y36" s="23"/>
    </row>
    <row r="37" spans="1:25" ht="12.75" hidden="1">
      <c r="A37" s="2">
        <v>602</v>
      </c>
      <c r="B37" s="2" t="s">
        <v>155</v>
      </c>
      <c r="C37" s="2" t="s">
        <v>678</v>
      </c>
      <c r="D37" s="2" t="s">
        <v>824</v>
      </c>
      <c r="E37" s="8">
        <v>36487</v>
      </c>
      <c r="F37" s="2" t="b">
        <v>1</v>
      </c>
      <c r="G37" s="2" t="s">
        <v>548</v>
      </c>
      <c r="H37" s="2" t="s">
        <v>156</v>
      </c>
      <c r="I37" s="2" t="s">
        <v>837</v>
      </c>
      <c r="J37" s="2" t="s">
        <v>550</v>
      </c>
      <c r="K37" s="2">
        <v>21</v>
      </c>
      <c r="L37" s="2" t="s">
        <v>773</v>
      </c>
      <c r="M37" s="2">
        <v>7.06</v>
      </c>
      <c r="N37" s="2" t="s">
        <v>551</v>
      </c>
      <c r="O37" s="2" t="s">
        <v>1198</v>
      </c>
      <c r="P37" s="2" t="s">
        <v>552</v>
      </c>
      <c r="Q37" s="2">
        <v>0</v>
      </c>
      <c r="R37" s="2" t="s">
        <v>838</v>
      </c>
      <c r="S37" s="2">
        <v>70</v>
      </c>
      <c r="T37" s="2"/>
      <c r="U37" s="23"/>
      <c r="V37" s="23"/>
      <c r="W37" s="23"/>
      <c r="X37" s="23"/>
      <c r="Y37" s="23"/>
    </row>
    <row r="38" spans="1:25" ht="12.75" hidden="1">
      <c r="A38" s="2">
        <v>674</v>
      </c>
      <c r="B38" s="2" t="s">
        <v>406</v>
      </c>
      <c r="C38" s="2" t="s">
        <v>343</v>
      </c>
      <c r="D38" s="2" t="s">
        <v>407</v>
      </c>
      <c r="E38" s="8">
        <v>36226</v>
      </c>
      <c r="F38" s="2" t="b">
        <v>1</v>
      </c>
      <c r="G38" s="2" t="s">
        <v>548</v>
      </c>
      <c r="H38" s="2" t="s">
        <v>408</v>
      </c>
      <c r="I38" s="2" t="s">
        <v>870</v>
      </c>
      <c r="J38" s="2" t="s">
        <v>871</v>
      </c>
      <c r="K38" s="2">
        <v>19</v>
      </c>
      <c r="L38" s="2" t="s">
        <v>691</v>
      </c>
      <c r="M38" s="2">
        <v>7.03</v>
      </c>
      <c r="N38" s="2" t="s">
        <v>551</v>
      </c>
      <c r="O38" s="2" t="s">
        <v>1198</v>
      </c>
      <c r="P38" s="2" t="s">
        <v>552</v>
      </c>
      <c r="Q38" s="2">
        <v>0</v>
      </c>
      <c r="R38" s="2" t="s">
        <v>838</v>
      </c>
      <c r="S38" s="2">
        <v>79</v>
      </c>
      <c r="T38" s="2"/>
      <c r="U38" s="23"/>
      <c r="V38" s="23"/>
      <c r="W38" s="23"/>
      <c r="X38" s="23"/>
      <c r="Y38" s="23"/>
    </row>
    <row r="39" spans="1:25" ht="12.75" hidden="1">
      <c r="A39" s="2">
        <v>604</v>
      </c>
      <c r="B39" s="2" t="s">
        <v>157</v>
      </c>
      <c r="C39" s="2" t="s">
        <v>158</v>
      </c>
      <c r="D39" s="2" t="s">
        <v>741</v>
      </c>
      <c r="E39" s="8">
        <v>36266</v>
      </c>
      <c r="F39" s="2" t="b">
        <v>1</v>
      </c>
      <c r="G39" s="2" t="s">
        <v>548</v>
      </c>
      <c r="H39" s="2" t="s">
        <v>159</v>
      </c>
      <c r="I39" s="2" t="s">
        <v>837</v>
      </c>
      <c r="J39" s="2" t="s">
        <v>550</v>
      </c>
      <c r="K39" s="2">
        <v>21</v>
      </c>
      <c r="L39" s="2" t="s">
        <v>98</v>
      </c>
      <c r="M39" s="2">
        <v>6.99</v>
      </c>
      <c r="N39" s="2" t="s">
        <v>551</v>
      </c>
      <c r="O39" s="2" t="s">
        <v>1198</v>
      </c>
      <c r="P39" s="2" t="s">
        <v>552</v>
      </c>
      <c r="Q39" s="2">
        <v>0</v>
      </c>
      <c r="R39" s="2" t="s">
        <v>838</v>
      </c>
      <c r="S39" s="2">
        <v>70</v>
      </c>
      <c r="T39" s="2"/>
      <c r="U39" s="23"/>
      <c r="V39" s="23"/>
      <c r="W39" s="23"/>
      <c r="X39" s="23"/>
      <c r="Y39" s="23"/>
    </row>
    <row r="40" spans="1:25" ht="12.75" hidden="1">
      <c r="A40" s="2">
        <v>687</v>
      </c>
      <c r="B40" s="2" t="s">
        <v>214</v>
      </c>
      <c r="C40" s="2" t="s">
        <v>215</v>
      </c>
      <c r="D40" s="2" t="s">
        <v>216</v>
      </c>
      <c r="E40" s="8">
        <v>36482</v>
      </c>
      <c r="F40" s="2" t="b">
        <v>1</v>
      </c>
      <c r="G40" s="2" t="s">
        <v>548</v>
      </c>
      <c r="H40" s="2" t="s">
        <v>217</v>
      </c>
      <c r="I40" s="2" t="s">
        <v>878</v>
      </c>
      <c r="J40" s="2" t="s">
        <v>871</v>
      </c>
      <c r="K40" s="2">
        <v>18</v>
      </c>
      <c r="L40" s="2" t="s">
        <v>94</v>
      </c>
      <c r="M40" s="2">
        <v>6.97</v>
      </c>
      <c r="N40" s="2" t="s">
        <v>551</v>
      </c>
      <c r="O40" s="2" t="s">
        <v>1198</v>
      </c>
      <c r="P40" s="2" t="s">
        <v>552</v>
      </c>
      <c r="Q40" s="2">
        <v>0</v>
      </c>
      <c r="R40" s="2" t="s">
        <v>838</v>
      </c>
      <c r="S40" s="2">
        <v>80</v>
      </c>
      <c r="T40" s="2"/>
      <c r="U40" s="23"/>
      <c r="V40" s="23"/>
      <c r="W40" s="23"/>
      <c r="X40" s="23"/>
      <c r="Y40" s="23"/>
    </row>
    <row r="41" spans="1:25" ht="12.75" hidden="1">
      <c r="A41" s="2">
        <v>688</v>
      </c>
      <c r="B41" s="2" t="s">
        <v>218</v>
      </c>
      <c r="C41" s="2" t="s">
        <v>165</v>
      </c>
      <c r="D41" s="2" t="s">
        <v>891</v>
      </c>
      <c r="E41" s="8">
        <v>36363</v>
      </c>
      <c r="F41" s="2" t="b">
        <v>1</v>
      </c>
      <c r="G41" s="2" t="s">
        <v>548</v>
      </c>
      <c r="H41" s="2" t="s">
        <v>219</v>
      </c>
      <c r="I41" s="2" t="s">
        <v>878</v>
      </c>
      <c r="J41" s="2" t="s">
        <v>871</v>
      </c>
      <c r="K41" s="2">
        <v>15</v>
      </c>
      <c r="L41" s="2" t="s">
        <v>220</v>
      </c>
      <c r="M41" s="2">
        <v>6.97</v>
      </c>
      <c r="N41" s="2" t="s">
        <v>551</v>
      </c>
      <c r="O41" s="2" t="s">
        <v>1198</v>
      </c>
      <c r="P41" s="2" t="s">
        <v>552</v>
      </c>
      <c r="Q41" s="2">
        <v>0</v>
      </c>
      <c r="R41" s="2" t="s">
        <v>838</v>
      </c>
      <c r="S41" s="2">
        <v>80</v>
      </c>
      <c r="T41" s="2"/>
      <c r="U41" s="23"/>
      <c r="V41" s="23"/>
      <c r="W41" s="23"/>
      <c r="X41" s="23"/>
      <c r="Y41" s="23"/>
    </row>
    <row r="42" spans="1:25" ht="12.75" hidden="1">
      <c r="A42" s="2">
        <v>603</v>
      </c>
      <c r="B42" s="2" t="s">
        <v>379</v>
      </c>
      <c r="C42" s="2" t="s">
        <v>843</v>
      </c>
      <c r="D42" s="2" t="s">
        <v>844</v>
      </c>
      <c r="E42" s="8">
        <v>36367</v>
      </c>
      <c r="F42" s="2" t="b">
        <v>1</v>
      </c>
      <c r="G42" s="2" t="s">
        <v>548</v>
      </c>
      <c r="H42" s="2" t="s">
        <v>380</v>
      </c>
      <c r="I42" s="2" t="s">
        <v>837</v>
      </c>
      <c r="J42" s="2" t="s">
        <v>550</v>
      </c>
      <c r="K42" s="2">
        <v>19</v>
      </c>
      <c r="L42" s="2" t="s">
        <v>273</v>
      </c>
      <c r="M42" s="2">
        <v>6.94</v>
      </c>
      <c r="N42" s="2" t="s">
        <v>551</v>
      </c>
      <c r="O42" s="2" t="s">
        <v>1198</v>
      </c>
      <c r="P42" s="2" t="s">
        <v>552</v>
      </c>
      <c r="Q42" s="2">
        <v>0</v>
      </c>
      <c r="R42" s="2" t="s">
        <v>838</v>
      </c>
      <c r="S42" s="2">
        <v>70</v>
      </c>
      <c r="T42" s="2"/>
      <c r="U42" s="23"/>
      <c r="V42" s="23"/>
      <c r="W42" s="23"/>
      <c r="X42" s="23"/>
      <c r="Y42" s="23"/>
    </row>
    <row r="43" spans="1:25" ht="12.75" hidden="1">
      <c r="A43" s="2">
        <v>605</v>
      </c>
      <c r="B43" s="2" t="s">
        <v>160</v>
      </c>
      <c r="C43" s="2" t="s">
        <v>161</v>
      </c>
      <c r="D43" s="2" t="s">
        <v>162</v>
      </c>
      <c r="E43" s="8">
        <v>36242</v>
      </c>
      <c r="F43" s="2" t="b">
        <v>1</v>
      </c>
      <c r="G43" s="2" t="s">
        <v>548</v>
      </c>
      <c r="H43" s="2" t="s">
        <v>163</v>
      </c>
      <c r="I43" s="2" t="s">
        <v>837</v>
      </c>
      <c r="J43" s="2" t="s">
        <v>550</v>
      </c>
      <c r="K43" s="2">
        <v>21</v>
      </c>
      <c r="L43" s="2" t="s">
        <v>22</v>
      </c>
      <c r="M43" s="2">
        <v>6.84</v>
      </c>
      <c r="N43" s="2" t="s">
        <v>551</v>
      </c>
      <c r="O43" s="2" t="s">
        <v>1198</v>
      </c>
      <c r="P43" s="2" t="s">
        <v>552</v>
      </c>
      <c r="Q43" s="2">
        <v>0</v>
      </c>
      <c r="R43" s="2" t="s">
        <v>838</v>
      </c>
      <c r="S43" s="2">
        <v>70</v>
      </c>
      <c r="T43" s="2"/>
      <c r="U43" s="23"/>
      <c r="V43" s="23"/>
      <c r="W43" s="23"/>
      <c r="X43" s="23"/>
      <c r="Y43" s="23"/>
    </row>
    <row r="44" spans="1:25" ht="12.75" hidden="1">
      <c r="A44" s="2">
        <v>686</v>
      </c>
      <c r="B44" s="2" t="s">
        <v>211</v>
      </c>
      <c r="C44" s="2" t="s">
        <v>212</v>
      </c>
      <c r="D44" s="2" t="s">
        <v>572</v>
      </c>
      <c r="E44" s="8">
        <v>36321</v>
      </c>
      <c r="F44" s="2" t="b">
        <v>1</v>
      </c>
      <c r="G44" s="2" t="s">
        <v>548</v>
      </c>
      <c r="H44" s="2" t="s">
        <v>213</v>
      </c>
      <c r="I44" s="2" t="s">
        <v>878</v>
      </c>
      <c r="J44" s="2" t="s">
        <v>871</v>
      </c>
      <c r="K44" s="2">
        <v>17</v>
      </c>
      <c r="L44" s="2" t="s">
        <v>1158</v>
      </c>
      <c r="M44" s="2">
        <v>6.81</v>
      </c>
      <c r="N44" s="2" t="s">
        <v>551</v>
      </c>
      <c r="O44" s="2" t="s">
        <v>1198</v>
      </c>
      <c r="P44" s="2" t="s">
        <v>552</v>
      </c>
      <c r="Q44" s="2">
        <v>0</v>
      </c>
      <c r="R44" s="2" t="s">
        <v>838</v>
      </c>
      <c r="S44" s="2">
        <v>80</v>
      </c>
      <c r="T44" s="2"/>
      <c r="U44" s="23"/>
      <c r="V44" s="23"/>
      <c r="W44" s="23"/>
      <c r="X44" s="23"/>
      <c r="Y44" s="23"/>
    </row>
    <row r="45" spans="1:25" ht="12.75" hidden="1">
      <c r="A45" s="2">
        <v>675</v>
      </c>
      <c r="B45" s="2" t="s">
        <v>409</v>
      </c>
      <c r="C45" s="2" t="s">
        <v>410</v>
      </c>
      <c r="D45" s="2" t="s">
        <v>598</v>
      </c>
      <c r="E45" s="8">
        <v>35922</v>
      </c>
      <c r="F45" s="2" t="b">
        <v>1</v>
      </c>
      <c r="G45" s="2" t="s">
        <v>548</v>
      </c>
      <c r="H45" s="2" t="s">
        <v>411</v>
      </c>
      <c r="I45" s="2" t="s">
        <v>870</v>
      </c>
      <c r="J45" s="2" t="s">
        <v>871</v>
      </c>
      <c r="K45" s="2">
        <v>19</v>
      </c>
      <c r="L45" s="2" t="s">
        <v>273</v>
      </c>
      <c r="M45" s="2">
        <v>6.79</v>
      </c>
      <c r="N45" s="2" t="s">
        <v>551</v>
      </c>
      <c r="O45" s="2" t="s">
        <v>1198</v>
      </c>
      <c r="P45" s="2" t="s">
        <v>552</v>
      </c>
      <c r="Q45" s="2">
        <v>570000</v>
      </c>
      <c r="R45" s="2" t="s">
        <v>838</v>
      </c>
      <c r="S45" s="2">
        <v>78</v>
      </c>
      <c r="T45" s="2"/>
      <c r="U45" s="23"/>
      <c r="V45" s="23"/>
      <c r="W45" s="23"/>
      <c r="X45" s="23"/>
      <c r="Y45" s="23"/>
    </row>
    <row r="46" spans="1:25" ht="12.75" hidden="1">
      <c r="A46" s="2">
        <v>684</v>
      </c>
      <c r="B46" s="2" t="s">
        <v>414</v>
      </c>
      <c r="C46" s="2" t="s">
        <v>582</v>
      </c>
      <c r="D46" s="2" t="s">
        <v>415</v>
      </c>
      <c r="E46" s="8">
        <v>36485</v>
      </c>
      <c r="F46" s="2" t="b">
        <v>1</v>
      </c>
      <c r="G46" s="2" t="s">
        <v>548</v>
      </c>
      <c r="H46" s="2" t="s">
        <v>416</v>
      </c>
      <c r="I46" s="2" t="s">
        <v>878</v>
      </c>
      <c r="J46" s="2" t="s">
        <v>871</v>
      </c>
      <c r="K46" s="2">
        <v>18</v>
      </c>
      <c r="L46" s="2" t="s">
        <v>748</v>
      </c>
      <c r="M46" s="2">
        <v>6.77</v>
      </c>
      <c r="N46" s="2" t="s">
        <v>551</v>
      </c>
      <c r="O46" s="2" t="s">
        <v>1198</v>
      </c>
      <c r="P46" s="2" t="s">
        <v>552</v>
      </c>
      <c r="Q46" s="2">
        <v>0</v>
      </c>
      <c r="R46" s="2" t="s">
        <v>838</v>
      </c>
      <c r="S46" s="2">
        <v>85</v>
      </c>
      <c r="T46" s="2"/>
      <c r="U46" s="23"/>
      <c r="V46" s="23"/>
      <c r="W46" s="23"/>
      <c r="X46" s="23"/>
      <c r="Y46" s="23"/>
    </row>
    <row r="48" spans="3:4" ht="12.75">
      <c r="C48" s="5"/>
      <c r="D48" s="5"/>
    </row>
    <row r="50" spans="1:25" ht="18">
      <c r="A50" s="53" t="s">
        <v>1229</v>
      </c>
      <c r="B50" s="53"/>
      <c r="C50" s="53"/>
      <c r="D50" s="53"/>
      <c r="E50" s="53"/>
      <c r="F50" s="53"/>
      <c r="G50" s="53"/>
      <c r="H50" s="54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3"/>
      <c r="V50" s="3"/>
      <c r="W50" s="3"/>
      <c r="X50" s="3"/>
      <c r="Y50" s="3"/>
    </row>
    <row r="52" spans="1:27" ht="12.75">
      <c r="A52" s="1" t="s">
        <v>419</v>
      </c>
      <c r="B52" s="1" t="s">
        <v>925</v>
      </c>
      <c r="C52" s="1" t="s">
        <v>926</v>
      </c>
      <c r="D52" s="1"/>
      <c r="E52" s="1" t="s">
        <v>927</v>
      </c>
      <c r="F52" s="1" t="s">
        <v>541</v>
      </c>
      <c r="G52" s="1" t="s">
        <v>928</v>
      </c>
      <c r="H52" s="11" t="s">
        <v>930</v>
      </c>
      <c r="I52" s="1" t="s">
        <v>931</v>
      </c>
      <c r="J52" s="1" t="s">
        <v>942</v>
      </c>
      <c r="K52" s="1" t="s">
        <v>932</v>
      </c>
      <c r="L52" s="20" t="s">
        <v>933</v>
      </c>
      <c r="M52" s="1" t="s">
        <v>542</v>
      </c>
      <c r="N52" s="1" t="s">
        <v>934</v>
      </c>
      <c r="O52" s="1" t="s">
        <v>935</v>
      </c>
      <c r="P52" s="1" t="s">
        <v>936</v>
      </c>
      <c r="Q52" s="1" t="s">
        <v>937</v>
      </c>
      <c r="R52" s="9" t="s">
        <v>223</v>
      </c>
      <c r="S52" s="9" t="s">
        <v>224</v>
      </c>
      <c r="T52" s="9" t="s">
        <v>1219</v>
      </c>
      <c r="U52" s="9" t="s">
        <v>1220</v>
      </c>
      <c r="V52" s="9" t="s">
        <v>1221</v>
      </c>
      <c r="W52" s="9" t="s">
        <v>1222</v>
      </c>
      <c r="X52" s="9" t="s">
        <v>1223</v>
      </c>
      <c r="Y52" s="9" t="s">
        <v>1224</v>
      </c>
      <c r="Z52" s="9" t="s">
        <v>1225</v>
      </c>
      <c r="AA52"/>
    </row>
    <row r="53" spans="1:27" ht="12.75">
      <c r="A53" s="26">
        <v>1</v>
      </c>
      <c r="B53" s="26" t="s">
        <v>136</v>
      </c>
      <c r="C53" s="26" t="s">
        <v>137</v>
      </c>
      <c r="D53" s="26" t="s">
        <v>849</v>
      </c>
      <c r="E53" s="27">
        <v>36484</v>
      </c>
      <c r="F53" s="26" t="b">
        <v>1</v>
      </c>
      <c r="G53" s="26" t="s">
        <v>548</v>
      </c>
      <c r="H53" s="28" t="s">
        <v>837</v>
      </c>
      <c r="I53" s="26" t="s">
        <v>550</v>
      </c>
      <c r="J53" s="26">
        <v>18</v>
      </c>
      <c r="K53" s="26">
        <v>3.33</v>
      </c>
      <c r="L53" s="26">
        <v>7.96</v>
      </c>
      <c r="M53" s="26" t="s">
        <v>551</v>
      </c>
      <c r="N53" s="26" t="s">
        <v>1198</v>
      </c>
      <c r="O53" s="26" t="s">
        <v>546</v>
      </c>
      <c r="P53" s="26">
        <v>0</v>
      </c>
      <c r="Q53" s="26" t="s">
        <v>838</v>
      </c>
      <c r="R53" s="26">
        <v>70</v>
      </c>
      <c r="S53" s="26"/>
      <c r="T53" s="26">
        <f aca="true" t="shared" si="0" ref="T53:T61">K53+S53</f>
        <v>3.33</v>
      </c>
      <c r="U53" s="26" t="str">
        <f>IF(T53&lt;=3.19,"K",IF(T53&lt;=3.59,"G",IF(T53&lt;=4,"X")))</f>
        <v>G</v>
      </c>
      <c r="V53" s="33" t="str">
        <f>IF(R53&lt;80,"K",IF(R53&lt;90,"T",IF(R53&lt;100,"X")))</f>
        <v>K</v>
      </c>
      <c r="W53" s="26">
        <f>IF(T53&lt;=3.19,3,IF(T53&lt;=3.59,2,IF(T53&lt;=5,1)))</f>
        <v>2</v>
      </c>
      <c r="X53" s="26">
        <f>IF(R53&lt;80,3,IF(R53&lt;90,2,IF(R53&lt;=100,1)))</f>
        <v>3</v>
      </c>
      <c r="Y53" s="26">
        <f>IF(AND(W53=1,X53=1),1,IF(AND(W53=1,X53=2),2,IF(AND(W53=1,X53=3),2,IF(W53&lt;X53,X53,IF((W53&gt;X53),W53,IF((W53=X53),W53))))))</f>
        <v>3</v>
      </c>
      <c r="Z53" s="29" t="str">
        <f>IF(Y53=1,"XS",IF(Y53=2,"G",IF(Y53=3,"K")))</f>
        <v>K</v>
      </c>
      <c r="AA53"/>
    </row>
    <row r="54" spans="1:27" ht="12.75">
      <c r="A54" s="26">
        <v>2</v>
      </c>
      <c r="B54" s="26" t="s">
        <v>865</v>
      </c>
      <c r="C54" s="26" t="s">
        <v>730</v>
      </c>
      <c r="D54" s="26" t="s">
        <v>677</v>
      </c>
      <c r="E54" s="27">
        <v>36436</v>
      </c>
      <c r="F54" s="26" t="b">
        <v>1</v>
      </c>
      <c r="G54" s="26" t="s">
        <v>548</v>
      </c>
      <c r="H54" s="28" t="s">
        <v>837</v>
      </c>
      <c r="I54" s="26" t="s">
        <v>550</v>
      </c>
      <c r="J54" s="26">
        <v>24</v>
      </c>
      <c r="K54" s="26">
        <v>3.29</v>
      </c>
      <c r="L54" s="26">
        <v>7.97</v>
      </c>
      <c r="M54" s="26" t="s">
        <v>551</v>
      </c>
      <c r="N54" s="26" t="s">
        <v>1198</v>
      </c>
      <c r="O54" s="26" t="s">
        <v>546</v>
      </c>
      <c r="P54" s="26">
        <v>0</v>
      </c>
      <c r="Q54" s="26" t="s">
        <v>838</v>
      </c>
      <c r="R54" s="26">
        <v>75</v>
      </c>
      <c r="S54" s="26"/>
      <c r="T54" s="26">
        <f t="shared" si="0"/>
        <v>3.29</v>
      </c>
      <c r="U54" s="26" t="str">
        <f aca="true" t="shared" si="1" ref="U54:U61">IF(T54&lt;=3.19,"K",IF(T54&lt;=3.59,"G",IF(T54&lt;=4,"X")))</f>
        <v>G</v>
      </c>
      <c r="V54" s="33" t="str">
        <f aca="true" t="shared" si="2" ref="V54:V61">IF(R54&lt;80,"K",IF(R54&lt;90,"T",IF(R54&lt;100,"X")))</f>
        <v>K</v>
      </c>
      <c r="W54" s="26">
        <f aca="true" t="shared" si="3" ref="W54:W61">IF(T54&lt;=3.19,3,IF(T54&lt;=3.59,2,IF(T54&lt;=5,1)))</f>
        <v>2</v>
      </c>
      <c r="X54" s="26">
        <f aca="true" t="shared" si="4" ref="X54:X61">IF(R54&lt;80,3,IF(R54&lt;90,2,IF(R54&lt;=100,1)))</f>
        <v>3</v>
      </c>
      <c r="Y54" s="26">
        <f aca="true" t="shared" si="5" ref="Y54:Y61">IF(AND(W54=1,X54=1),1,IF(AND(W54=1,X54=2),2,IF(AND(W54=1,X54=3),2,IF(W54&lt;X54,X54,IF((W54&gt;X54),W54,IF((W54=X54),W54))))))</f>
        <v>3</v>
      </c>
      <c r="Z54" s="29" t="str">
        <f aca="true" t="shared" si="6" ref="Z54:Z61">IF(Y54=1,"XS",IF(Y54=2,"G",IF(Y54=3,"K")))</f>
        <v>K</v>
      </c>
      <c r="AA54"/>
    </row>
    <row r="55" spans="1:27" ht="12.75">
      <c r="A55" s="26">
        <v>3</v>
      </c>
      <c r="B55" s="26" t="s">
        <v>861</v>
      </c>
      <c r="C55" s="26" t="s">
        <v>862</v>
      </c>
      <c r="D55" s="26" t="s">
        <v>863</v>
      </c>
      <c r="E55" s="27">
        <v>35421</v>
      </c>
      <c r="F55" s="26" t="b">
        <v>1</v>
      </c>
      <c r="G55" s="26" t="s">
        <v>548</v>
      </c>
      <c r="H55" s="28" t="s">
        <v>837</v>
      </c>
      <c r="I55" s="26" t="s">
        <v>550</v>
      </c>
      <c r="J55" s="26">
        <v>20</v>
      </c>
      <c r="K55" s="26">
        <v>3.15</v>
      </c>
      <c r="L55" s="26">
        <v>7.92</v>
      </c>
      <c r="M55" s="26" t="s">
        <v>551</v>
      </c>
      <c r="N55" s="26" t="s">
        <v>1198</v>
      </c>
      <c r="O55" s="26" t="s">
        <v>552</v>
      </c>
      <c r="P55" s="26">
        <v>0</v>
      </c>
      <c r="Q55" s="26" t="s">
        <v>838</v>
      </c>
      <c r="R55" s="26">
        <v>90</v>
      </c>
      <c r="S55" s="26">
        <v>0.12</v>
      </c>
      <c r="T55" s="26">
        <f t="shared" si="0"/>
        <v>3.27</v>
      </c>
      <c r="U55" s="26" t="str">
        <f t="shared" si="1"/>
        <v>G</v>
      </c>
      <c r="V55" s="33" t="str">
        <f t="shared" si="2"/>
        <v>X</v>
      </c>
      <c r="W55" s="26">
        <f t="shared" si="3"/>
        <v>2</v>
      </c>
      <c r="X55" s="26">
        <f t="shared" si="4"/>
        <v>1</v>
      </c>
      <c r="Y55" s="26">
        <f t="shared" si="5"/>
        <v>2</v>
      </c>
      <c r="Z55" s="29" t="str">
        <f t="shared" si="6"/>
        <v>G</v>
      </c>
      <c r="AA55"/>
    </row>
    <row r="56" spans="1:27" ht="12.75">
      <c r="A56" s="26">
        <v>4</v>
      </c>
      <c r="B56" s="26" t="s">
        <v>855</v>
      </c>
      <c r="C56" s="26" t="s">
        <v>675</v>
      </c>
      <c r="D56" s="26" t="s">
        <v>856</v>
      </c>
      <c r="E56" s="27">
        <v>36223</v>
      </c>
      <c r="F56" s="26" t="b">
        <v>1</v>
      </c>
      <c r="G56" s="26" t="s">
        <v>548</v>
      </c>
      <c r="H56" s="28" t="s">
        <v>837</v>
      </c>
      <c r="I56" s="26" t="s">
        <v>550</v>
      </c>
      <c r="J56" s="26">
        <v>20</v>
      </c>
      <c r="K56" s="26">
        <v>3.2</v>
      </c>
      <c r="L56" s="26">
        <v>8.06</v>
      </c>
      <c r="M56" s="26" t="s">
        <v>551</v>
      </c>
      <c r="N56" s="26" t="s">
        <v>1198</v>
      </c>
      <c r="O56" s="26" t="s">
        <v>546</v>
      </c>
      <c r="P56" s="26">
        <v>0</v>
      </c>
      <c r="Q56" s="26" t="s">
        <v>838</v>
      </c>
      <c r="R56" s="26">
        <v>80</v>
      </c>
      <c r="S56" s="26"/>
      <c r="T56" s="26">
        <f t="shared" si="0"/>
        <v>3.2</v>
      </c>
      <c r="U56" s="26" t="str">
        <f t="shared" si="1"/>
        <v>G</v>
      </c>
      <c r="V56" s="33" t="str">
        <f t="shared" si="2"/>
        <v>T</v>
      </c>
      <c r="W56" s="26">
        <f t="shared" si="3"/>
        <v>2</v>
      </c>
      <c r="X56" s="26">
        <f t="shared" si="4"/>
        <v>2</v>
      </c>
      <c r="Y56" s="26">
        <f t="shared" si="5"/>
        <v>2</v>
      </c>
      <c r="Z56" s="29" t="str">
        <f t="shared" si="6"/>
        <v>G</v>
      </c>
      <c r="AA56"/>
    </row>
    <row r="57" spans="1:27" ht="12.75">
      <c r="A57" s="26">
        <v>5</v>
      </c>
      <c r="B57" s="26" t="s">
        <v>850</v>
      </c>
      <c r="C57" s="26" t="s">
        <v>684</v>
      </c>
      <c r="D57" s="26" t="s">
        <v>632</v>
      </c>
      <c r="E57" s="27">
        <v>36519</v>
      </c>
      <c r="F57" s="26" t="b">
        <v>1</v>
      </c>
      <c r="G57" s="26" t="s">
        <v>548</v>
      </c>
      <c r="H57" s="28" t="s">
        <v>837</v>
      </c>
      <c r="I57" s="26" t="s">
        <v>550</v>
      </c>
      <c r="J57" s="26">
        <v>21</v>
      </c>
      <c r="K57" s="26">
        <v>3.19</v>
      </c>
      <c r="L57" s="26">
        <v>7.87</v>
      </c>
      <c r="M57" s="26" t="s">
        <v>551</v>
      </c>
      <c r="N57" s="26" t="s">
        <v>1198</v>
      </c>
      <c r="O57" s="26" t="s">
        <v>552</v>
      </c>
      <c r="P57" s="26">
        <v>0</v>
      </c>
      <c r="Q57" s="26" t="s">
        <v>838</v>
      </c>
      <c r="R57" s="26">
        <v>80</v>
      </c>
      <c r="S57" s="26"/>
      <c r="T57" s="26">
        <f t="shared" si="0"/>
        <v>3.19</v>
      </c>
      <c r="U57" s="26" t="str">
        <f t="shared" si="1"/>
        <v>K</v>
      </c>
      <c r="V57" s="33" t="str">
        <f t="shared" si="2"/>
        <v>T</v>
      </c>
      <c r="W57" s="26">
        <f t="shared" si="3"/>
        <v>3</v>
      </c>
      <c r="X57" s="26">
        <f t="shared" si="4"/>
        <v>2</v>
      </c>
      <c r="Y57" s="26">
        <f t="shared" si="5"/>
        <v>3</v>
      </c>
      <c r="Z57" s="29" t="str">
        <f t="shared" si="6"/>
        <v>K</v>
      </c>
      <c r="AA57"/>
    </row>
    <row r="58" spans="1:27" ht="12.75">
      <c r="A58" s="26">
        <v>6</v>
      </c>
      <c r="B58" s="26" t="s">
        <v>853</v>
      </c>
      <c r="C58" s="26" t="s">
        <v>843</v>
      </c>
      <c r="D58" s="26" t="s">
        <v>807</v>
      </c>
      <c r="E58" s="27">
        <v>36379</v>
      </c>
      <c r="F58" s="26" t="b">
        <v>1</v>
      </c>
      <c r="G58" s="26" t="s">
        <v>548</v>
      </c>
      <c r="H58" s="28" t="s">
        <v>837</v>
      </c>
      <c r="I58" s="26" t="s">
        <v>550</v>
      </c>
      <c r="J58" s="26">
        <v>16</v>
      </c>
      <c r="K58" s="26">
        <v>3.12</v>
      </c>
      <c r="L58" s="26">
        <v>7.94</v>
      </c>
      <c r="M58" s="26" t="s">
        <v>551</v>
      </c>
      <c r="N58" s="26" t="s">
        <v>1198</v>
      </c>
      <c r="O58" s="26" t="s">
        <v>552</v>
      </c>
      <c r="P58" s="26">
        <v>0</v>
      </c>
      <c r="Q58" s="26" t="s">
        <v>838</v>
      </c>
      <c r="R58" s="26">
        <v>75</v>
      </c>
      <c r="S58" s="26"/>
      <c r="T58" s="26">
        <f t="shared" si="0"/>
        <v>3.12</v>
      </c>
      <c r="U58" s="26" t="str">
        <f t="shared" si="1"/>
        <v>K</v>
      </c>
      <c r="V58" s="33" t="str">
        <f t="shared" si="2"/>
        <v>K</v>
      </c>
      <c r="W58" s="26">
        <f t="shared" si="3"/>
        <v>3</v>
      </c>
      <c r="X58" s="26">
        <f t="shared" si="4"/>
        <v>3</v>
      </c>
      <c r="Y58" s="26">
        <f t="shared" si="5"/>
        <v>3</v>
      </c>
      <c r="Z58" s="29" t="str">
        <f t="shared" si="6"/>
        <v>K</v>
      </c>
      <c r="AA58"/>
    </row>
    <row r="59" spans="1:27" ht="12.75">
      <c r="A59" s="26">
        <v>7</v>
      </c>
      <c r="B59" s="26" t="s">
        <v>139</v>
      </c>
      <c r="C59" s="26" t="s">
        <v>140</v>
      </c>
      <c r="D59" s="26" t="s">
        <v>141</v>
      </c>
      <c r="E59" s="27">
        <v>36492</v>
      </c>
      <c r="F59" s="26" t="b">
        <v>1</v>
      </c>
      <c r="G59" s="26" t="s">
        <v>548</v>
      </c>
      <c r="H59" s="28" t="s">
        <v>837</v>
      </c>
      <c r="I59" s="26" t="s">
        <v>550</v>
      </c>
      <c r="J59" s="26">
        <v>21</v>
      </c>
      <c r="K59" s="26">
        <v>3</v>
      </c>
      <c r="L59" s="26">
        <v>7.36</v>
      </c>
      <c r="M59" s="26" t="s">
        <v>551</v>
      </c>
      <c r="N59" s="26" t="s">
        <v>1198</v>
      </c>
      <c r="O59" s="26" t="s">
        <v>552</v>
      </c>
      <c r="P59" s="26">
        <v>0</v>
      </c>
      <c r="Q59" s="26" t="s">
        <v>838</v>
      </c>
      <c r="R59" s="26">
        <v>90</v>
      </c>
      <c r="S59" s="26">
        <v>0.12</v>
      </c>
      <c r="T59" s="26">
        <f t="shared" si="0"/>
        <v>3.12</v>
      </c>
      <c r="U59" s="26" t="str">
        <f t="shared" si="1"/>
        <v>K</v>
      </c>
      <c r="V59" s="33" t="str">
        <f t="shared" si="2"/>
        <v>X</v>
      </c>
      <c r="W59" s="26">
        <f t="shared" si="3"/>
        <v>3</v>
      </c>
      <c r="X59" s="26">
        <f t="shared" si="4"/>
        <v>1</v>
      </c>
      <c r="Y59" s="26">
        <f t="shared" si="5"/>
        <v>3</v>
      </c>
      <c r="Z59" s="29" t="str">
        <f t="shared" si="6"/>
        <v>K</v>
      </c>
      <c r="AA59"/>
    </row>
    <row r="60" spans="1:27" ht="12.75">
      <c r="A60" s="26">
        <v>8</v>
      </c>
      <c r="B60" s="26" t="s">
        <v>858</v>
      </c>
      <c r="C60" s="26" t="s">
        <v>859</v>
      </c>
      <c r="D60" s="26" t="s">
        <v>666</v>
      </c>
      <c r="E60" s="27">
        <v>36316</v>
      </c>
      <c r="F60" s="26" t="b">
        <v>1</v>
      </c>
      <c r="G60" s="26" t="s">
        <v>548</v>
      </c>
      <c r="H60" s="28" t="s">
        <v>837</v>
      </c>
      <c r="I60" s="26" t="s">
        <v>550</v>
      </c>
      <c r="J60" s="26">
        <v>19</v>
      </c>
      <c r="K60" s="26">
        <v>3.05</v>
      </c>
      <c r="L60" s="26">
        <v>7.73</v>
      </c>
      <c r="M60" s="26" t="s">
        <v>551</v>
      </c>
      <c r="N60" s="26" t="s">
        <v>1198</v>
      </c>
      <c r="O60" s="26" t="s">
        <v>552</v>
      </c>
      <c r="P60" s="26">
        <v>0</v>
      </c>
      <c r="Q60" s="26" t="s">
        <v>838</v>
      </c>
      <c r="R60" s="26">
        <v>80</v>
      </c>
      <c r="S60" s="26"/>
      <c r="T60" s="26">
        <f t="shared" si="0"/>
        <v>3.05</v>
      </c>
      <c r="U60" s="26" t="str">
        <f t="shared" si="1"/>
        <v>K</v>
      </c>
      <c r="V60" s="33" t="str">
        <f t="shared" si="2"/>
        <v>T</v>
      </c>
      <c r="W60" s="26">
        <f t="shared" si="3"/>
        <v>3</v>
      </c>
      <c r="X60" s="26">
        <f t="shared" si="4"/>
        <v>2</v>
      </c>
      <c r="Y60" s="26">
        <f t="shared" si="5"/>
        <v>3</v>
      </c>
      <c r="Z60" s="29" t="str">
        <f t="shared" si="6"/>
        <v>K</v>
      </c>
      <c r="AA60"/>
    </row>
    <row r="61" spans="1:27" ht="12.75">
      <c r="A61" s="26">
        <v>9</v>
      </c>
      <c r="B61" s="26" t="s">
        <v>867</v>
      </c>
      <c r="C61" s="26" t="s">
        <v>868</v>
      </c>
      <c r="D61" s="26" t="s">
        <v>657</v>
      </c>
      <c r="E61" s="27">
        <v>36432</v>
      </c>
      <c r="F61" s="26" t="b">
        <v>1</v>
      </c>
      <c r="G61" s="26" t="s">
        <v>548</v>
      </c>
      <c r="H61" s="28" t="s">
        <v>837</v>
      </c>
      <c r="I61" s="26" t="s">
        <v>550</v>
      </c>
      <c r="J61" s="26">
        <v>23</v>
      </c>
      <c r="K61" s="26">
        <v>3</v>
      </c>
      <c r="L61" s="26">
        <v>7.59</v>
      </c>
      <c r="M61" s="26" t="s">
        <v>551</v>
      </c>
      <c r="N61" s="26" t="s">
        <v>1198</v>
      </c>
      <c r="O61" s="26" t="s">
        <v>552</v>
      </c>
      <c r="P61" s="26">
        <v>0</v>
      </c>
      <c r="Q61" s="26" t="s">
        <v>838</v>
      </c>
      <c r="R61" s="26">
        <v>75</v>
      </c>
      <c r="S61" s="26"/>
      <c r="T61" s="26">
        <f t="shared" si="0"/>
        <v>3</v>
      </c>
      <c r="U61" s="26" t="str">
        <f t="shared" si="1"/>
        <v>K</v>
      </c>
      <c r="V61" s="33" t="str">
        <f t="shared" si="2"/>
        <v>K</v>
      </c>
      <c r="W61" s="26">
        <f t="shared" si="3"/>
        <v>3</v>
      </c>
      <c r="X61" s="26">
        <f t="shared" si="4"/>
        <v>3</v>
      </c>
      <c r="Y61" s="26">
        <f t="shared" si="5"/>
        <v>3</v>
      </c>
      <c r="Z61" s="29" t="str">
        <f t="shared" si="6"/>
        <v>K</v>
      </c>
      <c r="AA61"/>
    </row>
    <row r="62" spans="1:27" s="38" customFormat="1" ht="12.75">
      <c r="A62"/>
      <c r="B62" s="13"/>
      <c r="C62" s="13"/>
      <c r="D62" s="13"/>
      <c r="E62" s="6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s="38" customFormat="1" ht="12.75">
      <c r="A63"/>
      <c r="B63"/>
      <c r="C63"/>
      <c r="D63"/>
      <c r="E63" s="6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38" customFormat="1" ht="18">
      <c r="A64" s="53" t="s">
        <v>1230</v>
      </c>
      <c r="B64" s="53"/>
      <c r="C64" s="53"/>
      <c r="D64" s="53"/>
      <c r="E64" s="53"/>
      <c r="F64" s="53"/>
      <c r="G64" s="53"/>
      <c r="H64" s="55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3"/>
      <c r="V64" s="3"/>
      <c r="W64" s="3"/>
      <c r="X64" s="3"/>
      <c r="Y64" s="3"/>
      <c r="Z64"/>
      <c r="AA64"/>
    </row>
    <row r="65" ht="12.75">
      <c r="AA65"/>
    </row>
    <row r="66" spans="1:27" ht="12.75">
      <c r="A66" s="1" t="s">
        <v>419</v>
      </c>
      <c r="B66" s="1" t="s">
        <v>925</v>
      </c>
      <c r="C66" s="1" t="s">
        <v>926</v>
      </c>
      <c r="D66" s="1"/>
      <c r="E66" s="1" t="s">
        <v>927</v>
      </c>
      <c r="F66" s="1" t="s">
        <v>541</v>
      </c>
      <c r="G66" s="1" t="s">
        <v>928</v>
      </c>
      <c r="H66" s="1" t="s">
        <v>930</v>
      </c>
      <c r="I66" s="1" t="s">
        <v>931</v>
      </c>
      <c r="J66" s="1" t="s">
        <v>942</v>
      </c>
      <c r="K66" s="1" t="s">
        <v>932</v>
      </c>
      <c r="L66" s="9" t="s">
        <v>933</v>
      </c>
      <c r="M66" s="1" t="s">
        <v>542</v>
      </c>
      <c r="N66" s="1" t="s">
        <v>934</v>
      </c>
      <c r="O66" s="1" t="s">
        <v>935</v>
      </c>
      <c r="P66" s="1" t="s">
        <v>936</v>
      </c>
      <c r="Q66" s="1" t="s">
        <v>937</v>
      </c>
      <c r="R66" s="9" t="s">
        <v>223</v>
      </c>
      <c r="S66" s="9" t="s">
        <v>224</v>
      </c>
      <c r="T66" s="9" t="s">
        <v>1219</v>
      </c>
      <c r="U66" s="9" t="s">
        <v>1220</v>
      </c>
      <c r="V66" s="22" t="s">
        <v>1221</v>
      </c>
      <c r="W66" s="9" t="s">
        <v>1222</v>
      </c>
      <c r="X66" s="9" t="s">
        <v>1223</v>
      </c>
      <c r="Y66" s="9" t="s">
        <v>1224</v>
      </c>
      <c r="Z66" s="9" t="s">
        <v>1225</v>
      </c>
      <c r="AA66"/>
    </row>
    <row r="67" spans="1:27" ht="12.75">
      <c r="A67" s="26">
        <v>1</v>
      </c>
      <c r="B67" s="26" t="s">
        <v>893</v>
      </c>
      <c r="C67" s="26" t="s">
        <v>894</v>
      </c>
      <c r="D67" s="26" t="s">
        <v>895</v>
      </c>
      <c r="E67" s="27">
        <v>36161</v>
      </c>
      <c r="F67" s="26" t="b">
        <v>1</v>
      </c>
      <c r="G67" s="26" t="s">
        <v>548</v>
      </c>
      <c r="H67" s="28" t="s">
        <v>878</v>
      </c>
      <c r="I67" s="26" t="s">
        <v>871</v>
      </c>
      <c r="J67" s="26">
        <v>19</v>
      </c>
      <c r="K67" s="26">
        <v>3.32</v>
      </c>
      <c r="L67" s="26">
        <v>8.11</v>
      </c>
      <c r="M67" s="26" t="s">
        <v>551</v>
      </c>
      <c r="N67" s="26" t="s">
        <v>1198</v>
      </c>
      <c r="O67" s="26" t="s">
        <v>546</v>
      </c>
      <c r="P67" s="26">
        <v>0</v>
      </c>
      <c r="Q67" s="26" t="s">
        <v>838</v>
      </c>
      <c r="R67" s="26">
        <v>83</v>
      </c>
      <c r="S67" s="26"/>
      <c r="T67" s="26">
        <f aca="true" t="shared" si="7" ref="T67:T75">K67+S67</f>
        <v>3.32</v>
      </c>
      <c r="U67" s="26" t="str">
        <f>IF(T67&lt;=3.19,"K",IF(T67&lt;=3.59,"G",IF(T67&lt;=4,"X")))</f>
        <v>G</v>
      </c>
      <c r="V67" s="26" t="str">
        <f>IF(R67&lt;80,"K",IF(R67&lt;90,"T",IF(R67&lt;100,"X")))</f>
        <v>T</v>
      </c>
      <c r="W67" s="26">
        <f>IF(T67&lt;=3.19,3,IF(T67&lt;=3.59,2,IF(T67&lt;=5,1)))</f>
        <v>2</v>
      </c>
      <c r="X67" s="26">
        <f>IF(R67&lt;80,3,IF(R67&lt;90,2,IF(R67&lt;=100,1)))</f>
        <v>2</v>
      </c>
      <c r="Y67" s="26">
        <f>IF(AND(W67=1,X67=1),1,IF(AND(W67=1,X67=2),2,IF(AND(W67=1,X67=3),2,IF(W67&lt;X67,X67,IF((W67&gt;X67),W67,IF((W67=X67),W67))))))</f>
        <v>2</v>
      </c>
      <c r="Z67" s="29" t="str">
        <f>IF(Y67=1,"XS",IF(Y67=2,"G",IF(Y67=3,"K")))</f>
        <v>G</v>
      </c>
      <c r="AA67"/>
    </row>
    <row r="68" spans="1:27" ht="12.75">
      <c r="A68" s="26">
        <v>2</v>
      </c>
      <c r="B68" s="26" t="s">
        <v>879</v>
      </c>
      <c r="C68" s="26" t="s">
        <v>880</v>
      </c>
      <c r="D68" s="26" t="s">
        <v>595</v>
      </c>
      <c r="E68" s="27">
        <v>36161</v>
      </c>
      <c r="F68" s="26" t="b">
        <v>1</v>
      </c>
      <c r="G68" s="26" t="s">
        <v>548</v>
      </c>
      <c r="H68" s="28" t="s">
        <v>878</v>
      </c>
      <c r="I68" s="26" t="s">
        <v>871</v>
      </c>
      <c r="J68" s="26">
        <v>17</v>
      </c>
      <c r="K68" s="26">
        <v>3.24</v>
      </c>
      <c r="L68" s="26">
        <v>8.2</v>
      </c>
      <c r="M68" s="26" t="s">
        <v>551</v>
      </c>
      <c r="N68" s="26" t="s">
        <v>1198</v>
      </c>
      <c r="O68" s="26" t="s">
        <v>546</v>
      </c>
      <c r="P68" s="26">
        <v>0</v>
      </c>
      <c r="Q68" s="26" t="s">
        <v>838</v>
      </c>
      <c r="R68" s="26">
        <v>83</v>
      </c>
      <c r="S68" s="26"/>
      <c r="T68" s="26">
        <f t="shared" si="7"/>
        <v>3.24</v>
      </c>
      <c r="U68" s="26" t="str">
        <f aca="true" t="shared" si="8" ref="U68:U75">IF(T68&lt;=3.19,"K",IF(T68&lt;=3.59,"G",IF(T68&lt;=4,"X")))</f>
        <v>G</v>
      </c>
      <c r="V68" s="26" t="str">
        <f aca="true" t="shared" si="9" ref="V68:V75">IF(R68&lt;80,"K",IF(R68&lt;90,"T",IF(R68&lt;100,"X")))</f>
        <v>T</v>
      </c>
      <c r="W68" s="26">
        <f aca="true" t="shared" si="10" ref="W68:W75">IF(T68&lt;=3.19,3,IF(T68&lt;=3.59,2,IF(T68&lt;=5,1)))</f>
        <v>2</v>
      </c>
      <c r="X68" s="26">
        <f aca="true" t="shared" si="11" ref="X68:X75">IF(R68&lt;80,3,IF(R68&lt;90,2,IF(R68&lt;=100,1)))</f>
        <v>2</v>
      </c>
      <c r="Y68" s="26">
        <f aca="true" t="shared" si="12" ref="Y68:Y75">IF(AND(W68=1,X68=1),1,IF(AND(W68=1,X68=2),2,IF(AND(W68=1,X68=3),2,IF(W68&lt;X68,X68,IF((W68&gt;X68),W68,IF((W68=X68),W68))))))</f>
        <v>2</v>
      </c>
      <c r="Z68" s="29" t="str">
        <f aca="true" t="shared" si="13" ref="Z68:Z75">IF(Y68=1,"XS",IF(Y68=2,"G",IF(Y68=3,"K")))</f>
        <v>G</v>
      </c>
      <c r="AA68"/>
    </row>
    <row r="69" spans="1:27" ht="12.75">
      <c r="A69" s="26">
        <v>3</v>
      </c>
      <c r="B69" s="26" t="s">
        <v>882</v>
      </c>
      <c r="C69" s="26" t="s">
        <v>883</v>
      </c>
      <c r="D69" s="26" t="s">
        <v>884</v>
      </c>
      <c r="E69" s="27">
        <v>36313</v>
      </c>
      <c r="F69" s="26" t="b">
        <v>1</v>
      </c>
      <c r="G69" s="26" t="s">
        <v>548</v>
      </c>
      <c r="H69" s="28" t="s">
        <v>878</v>
      </c>
      <c r="I69" s="26" t="s">
        <v>871</v>
      </c>
      <c r="J69" s="26">
        <v>17</v>
      </c>
      <c r="K69" s="26">
        <v>3.24</v>
      </c>
      <c r="L69" s="26">
        <v>7.97</v>
      </c>
      <c r="M69" s="26" t="s">
        <v>551</v>
      </c>
      <c r="N69" s="26" t="s">
        <v>1198</v>
      </c>
      <c r="O69" s="26" t="s">
        <v>546</v>
      </c>
      <c r="P69" s="26">
        <v>0</v>
      </c>
      <c r="Q69" s="26" t="s">
        <v>838</v>
      </c>
      <c r="R69" s="26">
        <v>79</v>
      </c>
      <c r="S69" s="26"/>
      <c r="T69" s="26">
        <f t="shared" si="7"/>
        <v>3.24</v>
      </c>
      <c r="U69" s="26" t="str">
        <f t="shared" si="8"/>
        <v>G</v>
      </c>
      <c r="V69" s="26" t="str">
        <f t="shared" si="9"/>
        <v>K</v>
      </c>
      <c r="W69" s="26">
        <f t="shared" si="10"/>
        <v>2</v>
      </c>
      <c r="X69" s="26">
        <f t="shared" si="11"/>
        <v>3</v>
      </c>
      <c r="Y69" s="26">
        <f t="shared" si="12"/>
        <v>3</v>
      </c>
      <c r="Z69" s="29" t="str">
        <f t="shared" si="13"/>
        <v>K</v>
      </c>
      <c r="AA69"/>
    </row>
    <row r="70" spans="1:27" ht="12.75">
      <c r="A70" s="26">
        <v>4</v>
      </c>
      <c r="B70" s="26" t="s">
        <v>875</v>
      </c>
      <c r="C70" s="26" t="s">
        <v>876</v>
      </c>
      <c r="D70" s="26" t="s">
        <v>666</v>
      </c>
      <c r="E70" s="27">
        <v>36463</v>
      </c>
      <c r="F70" s="26" t="b">
        <v>1</v>
      </c>
      <c r="G70" s="26" t="s">
        <v>548</v>
      </c>
      <c r="H70" s="28" t="s">
        <v>870</v>
      </c>
      <c r="I70" s="26" t="s">
        <v>871</v>
      </c>
      <c r="J70" s="26">
        <v>18</v>
      </c>
      <c r="K70" s="26">
        <v>3.11</v>
      </c>
      <c r="L70" s="26">
        <v>7.96</v>
      </c>
      <c r="M70" s="26" t="s">
        <v>551</v>
      </c>
      <c r="N70" s="26" t="s">
        <v>1198</v>
      </c>
      <c r="O70" s="26" t="s">
        <v>552</v>
      </c>
      <c r="P70" s="26">
        <v>0</v>
      </c>
      <c r="Q70" s="26" t="s">
        <v>838</v>
      </c>
      <c r="R70" s="26">
        <v>74</v>
      </c>
      <c r="S70" s="26"/>
      <c r="T70" s="26">
        <f t="shared" si="7"/>
        <v>3.11</v>
      </c>
      <c r="U70" s="26" t="str">
        <f t="shared" si="8"/>
        <v>K</v>
      </c>
      <c r="V70" s="26" t="str">
        <f t="shared" si="9"/>
        <v>K</v>
      </c>
      <c r="W70" s="26">
        <f t="shared" si="10"/>
        <v>3</v>
      </c>
      <c r="X70" s="26">
        <f t="shared" si="11"/>
        <v>3</v>
      </c>
      <c r="Y70" s="26">
        <f t="shared" si="12"/>
        <v>3</v>
      </c>
      <c r="Z70" s="29" t="str">
        <f t="shared" si="13"/>
        <v>K</v>
      </c>
      <c r="AA70"/>
    </row>
    <row r="71" spans="1:27" ht="12.75">
      <c r="A71" s="26">
        <v>5</v>
      </c>
      <c r="B71" s="26" t="s">
        <v>886</v>
      </c>
      <c r="C71" s="26" t="s">
        <v>887</v>
      </c>
      <c r="D71" s="26" t="s">
        <v>670</v>
      </c>
      <c r="E71" s="27">
        <v>36265</v>
      </c>
      <c r="F71" s="26" t="b">
        <v>1</v>
      </c>
      <c r="G71" s="26" t="s">
        <v>548</v>
      </c>
      <c r="H71" s="28" t="s">
        <v>878</v>
      </c>
      <c r="I71" s="26" t="s">
        <v>871</v>
      </c>
      <c r="J71" s="26">
        <v>18</v>
      </c>
      <c r="K71" s="26">
        <v>3.11</v>
      </c>
      <c r="L71" s="26">
        <v>7.82</v>
      </c>
      <c r="M71" s="26" t="s">
        <v>551</v>
      </c>
      <c r="N71" s="26" t="s">
        <v>1198</v>
      </c>
      <c r="O71" s="26" t="s">
        <v>552</v>
      </c>
      <c r="P71" s="26">
        <v>0</v>
      </c>
      <c r="Q71" s="26" t="s">
        <v>838</v>
      </c>
      <c r="R71" s="26">
        <v>85</v>
      </c>
      <c r="S71" s="26"/>
      <c r="T71" s="26">
        <f t="shared" si="7"/>
        <v>3.11</v>
      </c>
      <c r="U71" s="26" t="str">
        <f t="shared" si="8"/>
        <v>K</v>
      </c>
      <c r="V71" s="26" t="str">
        <f t="shared" si="9"/>
        <v>T</v>
      </c>
      <c r="W71" s="26">
        <f t="shared" si="10"/>
        <v>3</v>
      </c>
      <c r="X71" s="26">
        <f t="shared" si="11"/>
        <v>2</v>
      </c>
      <c r="Y71" s="26">
        <f t="shared" si="12"/>
        <v>3</v>
      </c>
      <c r="Z71" s="29" t="str">
        <f t="shared" si="13"/>
        <v>K</v>
      </c>
      <c r="AA71"/>
    </row>
    <row r="72" spans="1:27" ht="12.75">
      <c r="A72" s="26">
        <v>6</v>
      </c>
      <c r="B72" s="26" t="s">
        <v>203</v>
      </c>
      <c r="C72" s="26" t="s">
        <v>204</v>
      </c>
      <c r="D72" s="26" t="s">
        <v>205</v>
      </c>
      <c r="E72" s="27">
        <v>36319</v>
      </c>
      <c r="F72" s="26" t="b">
        <v>1</v>
      </c>
      <c r="G72" s="26" t="s">
        <v>548</v>
      </c>
      <c r="H72" s="28" t="s">
        <v>878</v>
      </c>
      <c r="I72" s="26" t="s">
        <v>871</v>
      </c>
      <c r="J72" s="26">
        <v>17</v>
      </c>
      <c r="K72" s="26">
        <v>2.94</v>
      </c>
      <c r="L72" s="26">
        <v>7.6</v>
      </c>
      <c r="M72" s="26" t="s">
        <v>551</v>
      </c>
      <c r="N72" s="26" t="s">
        <v>1198</v>
      </c>
      <c r="O72" s="26" t="s">
        <v>552</v>
      </c>
      <c r="P72" s="26">
        <v>0</v>
      </c>
      <c r="Q72" s="26" t="s">
        <v>838</v>
      </c>
      <c r="R72" s="26">
        <v>80</v>
      </c>
      <c r="S72" s="26"/>
      <c r="T72" s="26">
        <f t="shared" si="7"/>
        <v>2.94</v>
      </c>
      <c r="U72" s="26" t="str">
        <f t="shared" si="8"/>
        <v>K</v>
      </c>
      <c r="V72" s="26" t="str">
        <f t="shared" si="9"/>
        <v>T</v>
      </c>
      <c r="W72" s="26">
        <f t="shared" si="10"/>
        <v>3</v>
      </c>
      <c r="X72" s="26">
        <f t="shared" si="11"/>
        <v>2</v>
      </c>
      <c r="Y72" s="26">
        <f t="shared" si="12"/>
        <v>3</v>
      </c>
      <c r="Z72" s="29" t="str">
        <f t="shared" si="13"/>
        <v>K</v>
      </c>
      <c r="AA72"/>
    </row>
    <row r="73" spans="1:27" ht="12.75">
      <c r="A73" s="26">
        <v>7</v>
      </c>
      <c r="B73" s="26" t="s">
        <v>889</v>
      </c>
      <c r="C73" s="26" t="s">
        <v>890</v>
      </c>
      <c r="D73" s="26" t="s">
        <v>891</v>
      </c>
      <c r="E73" s="27">
        <v>36019</v>
      </c>
      <c r="F73" s="26" t="b">
        <v>1</v>
      </c>
      <c r="G73" s="26" t="s">
        <v>548</v>
      </c>
      <c r="H73" s="28" t="s">
        <v>878</v>
      </c>
      <c r="I73" s="26" t="s">
        <v>871</v>
      </c>
      <c r="J73" s="26">
        <v>17</v>
      </c>
      <c r="K73" s="26">
        <v>2.94</v>
      </c>
      <c r="L73" s="26">
        <v>7.56</v>
      </c>
      <c r="M73" s="26" t="s">
        <v>551</v>
      </c>
      <c r="N73" s="26" t="s">
        <v>1198</v>
      </c>
      <c r="O73" s="26" t="s">
        <v>552</v>
      </c>
      <c r="P73" s="26">
        <v>0</v>
      </c>
      <c r="Q73" s="26" t="s">
        <v>838</v>
      </c>
      <c r="R73" s="26">
        <v>85</v>
      </c>
      <c r="S73" s="26"/>
      <c r="T73" s="26">
        <f t="shared" si="7"/>
        <v>2.94</v>
      </c>
      <c r="U73" s="26" t="str">
        <f t="shared" si="8"/>
        <v>K</v>
      </c>
      <c r="V73" s="26" t="str">
        <f t="shared" si="9"/>
        <v>T</v>
      </c>
      <c r="W73" s="26">
        <f t="shared" si="10"/>
        <v>3</v>
      </c>
      <c r="X73" s="26">
        <f t="shared" si="11"/>
        <v>2</v>
      </c>
      <c r="Y73" s="26">
        <f t="shared" si="12"/>
        <v>3</v>
      </c>
      <c r="Z73" s="29" t="str">
        <f t="shared" si="13"/>
        <v>K</v>
      </c>
      <c r="AA73"/>
    </row>
    <row r="74" spans="1:27" ht="12.75">
      <c r="A74" s="26">
        <v>8</v>
      </c>
      <c r="B74" s="26" t="s">
        <v>872</v>
      </c>
      <c r="C74" s="26" t="s">
        <v>845</v>
      </c>
      <c r="D74" s="26" t="s">
        <v>873</v>
      </c>
      <c r="E74" s="27">
        <v>36175</v>
      </c>
      <c r="F74" s="26" t="b">
        <v>1</v>
      </c>
      <c r="G74" s="26" t="s">
        <v>548</v>
      </c>
      <c r="H74" s="28" t="s">
        <v>870</v>
      </c>
      <c r="I74" s="26" t="s">
        <v>871</v>
      </c>
      <c r="J74" s="26">
        <v>17</v>
      </c>
      <c r="K74" s="26">
        <v>2.94</v>
      </c>
      <c r="L74" s="26">
        <v>7.49</v>
      </c>
      <c r="M74" s="26" t="s">
        <v>551</v>
      </c>
      <c r="N74" s="26" t="s">
        <v>1198</v>
      </c>
      <c r="O74" s="26" t="s">
        <v>552</v>
      </c>
      <c r="P74" s="26">
        <v>0</v>
      </c>
      <c r="Q74" s="26" t="s">
        <v>838</v>
      </c>
      <c r="R74" s="26">
        <v>79</v>
      </c>
      <c r="S74" s="26"/>
      <c r="T74" s="26">
        <f t="shared" si="7"/>
        <v>2.94</v>
      </c>
      <c r="U74" s="26" t="str">
        <f t="shared" si="8"/>
        <v>K</v>
      </c>
      <c r="V74" s="26" t="str">
        <f t="shared" si="9"/>
        <v>K</v>
      </c>
      <c r="W74" s="26">
        <f t="shared" si="10"/>
        <v>3</v>
      </c>
      <c r="X74" s="26">
        <f t="shared" si="11"/>
        <v>3</v>
      </c>
      <c r="Y74" s="26">
        <f t="shared" si="12"/>
        <v>3</v>
      </c>
      <c r="Z74" s="29" t="str">
        <f t="shared" si="13"/>
        <v>K</v>
      </c>
      <c r="AA74"/>
    </row>
    <row r="75" spans="1:27" ht="12.75">
      <c r="A75" s="26">
        <v>9</v>
      </c>
      <c r="B75" s="26" t="s">
        <v>194</v>
      </c>
      <c r="C75" s="26" t="s">
        <v>195</v>
      </c>
      <c r="D75" s="26" t="s">
        <v>690</v>
      </c>
      <c r="E75" s="27">
        <v>36229</v>
      </c>
      <c r="F75" s="26" t="b">
        <v>1</v>
      </c>
      <c r="G75" s="26" t="s">
        <v>548</v>
      </c>
      <c r="H75" s="28" t="s">
        <v>870</v>
      </c>
      <c r="I75" s="26" t="s">
        <v>871</v>
      </c>
      <c r="J75" s="26">
        <v>16</v>
      </c>
      <c r="K75" s="26">
        <v>2.88</v>
      </c>
      <c r="L75" s="26">
        <v>7.39</v>
      </c>
      <c r="M75" s="26" t="s">
        <v>551</v>
      </c>
      <c r="N75" s="26" t="s">
        <v>1198</v>
      </c>
      <c r="O75" s="26" t="s">
        <v>552</v>
      </c>
      <c r="P75" s="26">
        <v>522000</v>
      </c>
      <c r="Q75" s="26" t="s">
        <v>838</v>
      </c>
      <c r="R75" s="26">
        <v>85</v>
      </c>
      <c r="S75" s="26"/>
      <c r="T75" s="26">
        <f t="shared" si="7"/>
        <v>2.88</v>
      </c>
      <c r="U75" s="26" t="str">
        <f t="shared" si="8"/>
        <v>K</v>
      </c>
      <c r="V75" s="26" t="str">
        <f t="shared" si="9"/>
        <v>T</v>
      </c>
      <c r="W75" s="26">
        <f t="shared" si="10"/>
        <v>3</v>
      </c>
      <c r="X75" s="26">
        <f t="shared" si="11"/>
        <v>2</v>
      </c>
      <c r="Y75" s="26">
        <f t="shared" si="12"/>
        <v>3</v>
      </c>
      <c r="Z75" s="29" t="str">
        <f t="shared" si="13"/>
        <v>K</v>
      </c>
      <c r="AA75"/>
    </row>
    <row r="76" spans="2:28" ht="12.75">
      <c r="B76" s="2"/>
      <c r="C76" s="18"/>
      <c r="D76" s="19"/>
      <c r="E76" s="19"/>
      <c r="AB76" s="38"/>
    </row>
    <row r="77" ht="12.75">
      <c r="AB77" s="38"/>
    </row>
    <row r="90" spans="1:28" s="38" customFormat="1" ht="12.75">
      <c r="A90"/>
      <c r="B90"/>
      <c r="C90"/>
      <c r="D90"/>
      <c r="E90" s="6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 s="25"/>
      <c r="AB90"/>
    </row>
    <row r="91" spans="1:28" s="38" customFormat="1" ht="12.75">
      <c r="A91"/>
      <c r="B91"/>
      <c r="C91"/>
      <c r="D91"/>
      <c r="E91" s="6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 s="25"/>
      <c r="AB91"/>
    </row>
  </sheetData>
  <sheetProtection/>
  <mergeCells count="4">
    <mergeCell ref="A2:T2"/>
    <mergeCell ref="A1:C1"/>
    <mergeCell ref="A50:T50"/>
    <mergeCell ref="A64:T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632"/>
  <sheetViews>
    <sheetView zoomScale="85" zoomScaleNormal="85" zoomScalePageLayoutView="0" workbookViewId="0" topLeftCell="K1">
      <selection activeCell="U511" sqref="U511"/>
    </sheetView>
  </sheetViews>
  <sheetFormatPr defaultColWidth="9.140625" defaultRowHeight="12.75"/>
  <cols>
    <col min="1" max="1" width="4.140625" style="0" customWidth="1"/>
    <col min="2" max="2" width="15.8515625" style="0" customWidth="1"/>
    <col min="3" max="3" width="15.8515625" style="0" bestFit="1" customWidth="1"/>
    <col min="4" max="4" width="10.00390625" style="0" customWidth="1"/>
    <col min="5" max="6" width="15.8515625" style="0" bestFit="1" customWidth="1"/>
    <col min="7" max="7" width="7.7109375" style="0" customWidth="1"/>
    <col min="8" max="8" width="15.00390625" style="0" bestFit="1" customWidth="1"/>
    <col min="9" max="9" width="9.421875" style="0" customWidth="1"/>
    <col min="10" max="10" width="23.7109375" style="0" customWidth="1"/>
    <col min="11" max="11" width="11.57421875" style="0" customWidth="1"/>
    <col min="21" max="21" width="19.57421875" style="0" bestFit="1" customWidth="1"/>
    <col min="28" max="28" width="16.57421875" style="0" bestFit="1" customWidth="1"/>
    <col min="29" max="29" width="20.140625" style="0" bestFit="1" customWidth="1"/>
  </cols>
  <sheetData>
    <row r="1" spans="1:3" ht="18">
      <c r="A1" s="57"/>
      <c r="B1" s="57"/>
      <c r="C1" s="57"/>
    </row>
    <row r="2" spans="1:21" ht="18">
      <c r="A2" s="53" t="s">
        <v>1227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4" spans="1:23" ht="12.75" hidden="1">
      <c r="A4" s="14" t="s">
        <v>419</v>
      </c>
      <c r="B4" s="14" t="s">
        <v>925</v>
      </c>
      <c r="C4" s="14" t="s">
        <v>926</v>
      </c>
      <c r="D4" s="14"/>
      <c r="E4" s="14" t="s">
        <v>927</v>
      </c>
      <c r="F4" s="14" t="s">
        <v>541</v>
      </c>
      <c r="G4" s="14" t="s">
        <v>928</v>
      </c>
      <c r="H4" s="14" t="s">
        <v>929</v>
      </c>
      <c r="I4" s="14" t="s">
        <v>930</v>
      </c>
      <c r="J4" s="14" t="s">
        <v>931</v>
      </c>
      <c r="K4" s="15" t="s">
        <v>942</v>
      </c>
      <c r="L4" s="14" t="s">
        <v>932</v>
      </c>
      <c r="M4" s="15" t="s">
        <v>933</v>
      </c>
      <c r="N4" s="14" t="s">
        <v>542</v>
      </c>
      <c r="O4" s="14" t="s">
        <v>934</v>
      </c>
      <c r="P4" s="14" t="s">
        <v>935</v>
      </c>
      <c r="Q4" s="14" t="s">
        <v>936</v>
      </c>
      <c r="R4" s="14" t="s">
        <v>937</v>
      </c>
      <c r="S4" s="15" t="s">
        <v>223</v>
      </c>
      <c r="T4" s="15" t="s">
        <v>224</v>
      </c>
      <c r="U4" s="15" t="s">
        <v>1200</v>
      </c>
      <c r="V4" s="14" t="s">
        <v>1202</v>
      </c>
      <c r="W4" s="14" t="s">
        <v>1203</v>
      </c>
    </row>
    <row r="5" spans="1:23" ht="12.75" hidden="1">
      <c r="A5" s="2">
        <v>626</v>
      </c>
      <c r="B5" s="2" t="s">
        <v>395</v>
      </c>
      <c r="C5" s="2" t="s">
        <v>396</v>
      </c>
      <c r="D5" s="2" t="s">
        <v>572</v>
      </c>
      <c r="E5" s="2">
        <v>36089</v>
      </c>
      <c r="F5" s="2" t="b">
        <v>1</v>
      </c>
      <c r="G5" s="2" t="s">
        <v>548</v>
      </c>
      <c r="H5" s="2" t="s">
        <v>397</v>
      </c>
      <c r="I5" s="2" t="s">
        <v>180</v>
      </c>
      <c r="J5" s="2" t="s">
        <v>575</v>
      </c>
      <c r="K5" s="2">
        <v>22</v>
      </c>
      <c r="L5" s="2" t="s">
        <v>623</v>
      </c>
      <c r="M5" s="2">
        <v>6.56</v>
      </c>
      <c r="N5" s="2" t="s">
        <v>551</v>
      </c>
      <c r="O5" s="2" t="s">
        <v>1198</v>
      </c>
      <c r="P5" s="2" t="s">
        <v>552</v>
      </c>
      <c r="Q5" s="2">
        <v>0</v>
      </c>
      <c r="R5" s="2" t="s">
        <v>547</v>
      </c>
      <c r="S5" s="2">
        <v>86</v>
      </c>
      <c r="T5" s="2"/>
      <c r="U5" s="2"/>
      <c r="V5" s="2">
        <f>VALUE(LEFT(B5,2))</f>
        <v>17</v>
      </c>
      <c r="W5" s="2">
        <f>VALUE(MID(B5,5,5))</f>
        <v>50423</v>
      </c>
    </row>
    <row r="6" spans="1:23" ht="12.75" hidden="1">
      <c r="A6" s="2">
        <v>430</v>
      </c>
      <c r="B6" s="2" t="s">
        <v>346</v>
      </c>
      <c r="C6" s="2" t="s">
        <v>659</v>
      </c>
      <c r="D6" s="2" t="s">
        <v>688</v>
      </c>
      <c r="E6" s="2">
        <v>35797</v>
      </c>
      <c r="F6" s="2" t="b">
        <v>1</v>
      </c>
      <c r="G6" s="2" t="s">
        <v>548</v>
      </c>
      <c r="H6" s="2" t="s">
        <v>347</v>
      </c>
      <c r="I6" s="2" t="s">
        <v>756</v>
      </c>
      <c r="J6" s="2" t="s">
        <v>575</v>
      </c>
      <c r="K6" s="2">
        <v>29</v>
      </c>
      <c r="L6" s="2" t="s">
        <v>1136</v>
      </c>
      <c r="M6" s="2">
        <v>6.73</v>
      </c>
      <c r="N6" s="2" t="s">
        <v>551</v>
      </c>
      <c r="O6" s="2" t="s">
        <v>1198</v>
      </c>
      <c r="P6" s="2" t="s">
        <v>552</v>
      </c>
      <c r="Q6" s="2">
        <v>-567</v>
      </c>
      <c r="R6" s="2" t="s">
        <v>547</v>
      </c>
      <c r="S6" s="2">
        <v>80</v>
      </c>
      <c r="T6" s="2"/>
      <c r="U6" s="2"/>
      <c r="V6" s="2">
        <f aca="true" t="shared" si="0" ref="V6:V69">VALUE(LEFT(B6,2))</f>
        <v>16</v>
      </c>
      <c r="W6" s="2">
        <f aca="true" t="shared" si="1" ref="W6:W69">VALUE(MID(B6,5,5))</f>
        <v>50423</v>
      </c>
    </row>
    <row r="7" spans="1:23" ht="12.75" hidden="1">
      <c r="A7" s="2">
        <v>14</v>
      </c>
      <c r="B7" s="2" t="s">
        <v>229</v>
      </c>
      <c r="C7" s="2" t="s">
        <v>230</v>
      </c>
      <c r="D7" s="2" t="s">
        <v>231</v>
      </c>
      <c r="E7" s="2">
        <v>35181</v>
      </c>
      <c r="F7" s="2" t="b">
        <v>1</v>
      </c>
      <c r="G7" s="2" t="s">
        <v>548</v>
      </c>
      <c r="H7" s="2" t="s">
        <v>232</v>
      </c>
      <c r="I7" s="2" t="s">
        <v>549</v>
      </c>
      <c r="J7" s="2" t="s">
        <v>550</v>
      </c>
      <c r="K7" s="2">
        <v>29</v>
      </c>
      <c r="L7" s="2" t="s">
        <v>22</v>
      </c>
      <c r="M7" s="2">
        <v>6.8</v>
      </c>
      <c r="N7" s="2" t="s">
        <v>551</v>
      </c>
      <c r="O7" s="2" t="s">
        <v>1198</v>
      </c>
      <c r="P7" s="2" t="s">
        <v>552</v>
      </c>
      <c r="Q7" s="2">
        <v>0</v>
      </c>
      <c r="R7" s="2" t="s">
        <v>547</v>
      </c>
      <c r="S7" s="2">
        <v>70</v>
      </c>
      <c r="T7" s="2"/>
      <c r="U7" s="2"/>
      <c r="V7" s="2">
        <f t="shared" si="0"/>
        <v>15</v>
      </c>
      <c r="W7" s="2">
        <f t="shared" si="1"/>
        <v>50413</v>
      </c>
    </row>
    <row r="8" spans="1:23" ht="12.75" hidden="1">
      <c r="A8" s="2">
        <v>508</v>
      </c>
      <c r="B8" s="2" t="s">
        <v>105</v>
      </c>
      <c r="C8" s="2" t="s">
        <v>659</v>
      </c>
      <c r="D8" s="2" t="s">
        <v>798</v>
      </c>
      <c r="E8" s="2">
        <v>35814</v>
      </c>
      <c r="F8" s="2" t="b">
        <v>1</v>
      </c>
      <c r="G8" s="2" t="s">
        <v>548</v>
      </c>
      <c r="H8" s="2" t="s">
        <v>106</v>
      </c>
      <c r="I8" s="2" t="s">
        <v>787</v>
      </c>
      <c r="J8" s="2" t="s">
        <v>619</v>
      </c>
      <c r="K8" s="2">
        <v>25</v>
      </c>
      <c r="L8" s="2" t="s">
        <v>711</v>
      </c>
      <c r="M8" s="2">
        <v>6.82</v>
      </c>
      <c r="N8" s="2" t="s">
        <v>551</v>
      </c>
      <c r="O8" s="2" t="s">
        <v>1198</v>
      </c>
      <c r="P8" s="2" t="s">
        <v>552</v>
      </c>
      <c r="Q8" s="2">
        <v>-21643</v>
      </c>
      <c r="R8" s="2" t="s">
        <v>547</v>
      </c>
      <c r="S8" s="2">
        <v>78</v>
      </c>
      <c r="T8" s="2"/>
      <c r="U8" s="2"/>
      <c r="V8" s="2">
        <f t="shared" si="0"/>
        <v>16</v>
      </c>
      <c r="W8" s="2">
        <f t="shared" si="1"/>
        <v>50433</v>
      </c>
    </row>
    <row r="9" spans="1:23" ht="12.75" hidden="1">
      <c r="A9" s="2">
        <v>351</v>
      </c>
      <c r="B9" s="2" t="s">
        <v>293</v>
      </c>
      <c r="C9" s="2" t="s">
        <v>600</v>
      </c>
      <c r="D9" s="2" t="s">
        <v>666</v>
      </c>
      <c r="E9" s="2">
        <v>35456</v>
      </c>
      <c r="F9" s="2" t="b">
        <v>1</v>
      </c>
      <c r="G9" s="2" t="s">
        <v>548</v>
      </c>
      <c r="H9" s="2" t="s">
        <v>294</v>
      </c>
      <c r="I9" s="2" t="s">
        <v>701</v>
      </c>
      <c r="J9" s="2" t="s">
        <v>550</v>
      </c>
      <c r="K9" s="2">
        <v>26</v>
      </c>
      <c r="L9" s="2" t="s">
        <v>1126</v>
      </c>
      <c r="M9" s="2">
        <v>6.83</v>
      </c>
      <c r="N9" s="2" t="s">
        <v>551</v>
      </c>
      <c r="O9" s="2" t="s">
        <v>1198</v>
      </c>
      <c r="P9" s="2" t="s">
        <v>552</v>
      </c>
      <c r="Q9" s="2">
        <v>0</v>
      </c>
      <c r="R9" s="2" t="s">
        <v>547</v>
      </c>
      <c r="S9" s="2">
        <v>80</v>
      </c>
      <c r="T9" s="2"/>
      <c r="U9" s="2"/>
      <c r="V9" s="2">
        <f t="shared" si="0"/>
        <v>16</v>
      </c>
      <c r="W9" s="2">
        <f t="shared" si="1"/>
        <v>50413</v>
      </c>
    </row>
    <row r="10" spans="1:23" ht="12.75" hidden="1">
      <c r="A10" s="2">
        <v>447</v>
      </c>
      <c r="B10" s="2" t="s">
        <v>90</v>
      </c>
      <c r="C10" s="2" t="s">
        <v>91</v>
      </c>
      <c r="D10" s="2" t="s">
        <v>92</v>
      </c>
      <c r="E10" s="2">
        <v>36045</v>
      </c>
      <c r="F10" s="2" t="b">
        <v>1</v>
      </c>
      <c r="G10" s="2" t="s">
        <v>548</v>
      </c>
      <c r="H10" s="2" t="s">
        <v>93</v>
      </c>
      <c r="I10" s="2" t="s">
        <v>72</v>
      </c>
      <c r="J10" s="2" t="s">
        <v>575</v>
      </c>
      <c r="K10" s="2">
        <v>27</v>
      </c>
      <c r="L10" s="2" t="s">
        <v>94</v>
      </c>
      <c r="M10" s="2">
        <v>6.84</v>
      </c>
      <c r="N10" s="2" t="s">
        <v>551</v>
      </c>
      <c r="O10" s="2" t="s">
        <v>1198</v>
      </c>
      <c r="P10" s="2" t="s">
        <v>552</v>
      </c>
      <c r="Q10" s="2">
        <v>0</v>
      </c>
      <c r="R10" s="2" t="s">
        <v>547</v>
      </c>
      <c r="S10" s="2">
        <v>75</v>
      </c>
      <c r="T10" s="2"/>
      <c r="U10" s="2"/>
      <c r="V10" s="2">
        <f t="shared" si="0"/>
        <v>16</v>
      </c>
      <c r="W10" s="2">
        <f t="shared" si="1"/>
        <v>50423</v>
      </c>
    </row>
    <row r="11" spans="1:23" ht="12.75" hidden="1">
      <c r="A11" s="2">
        <v>619</v>
      </c>
      <c r="B11" s="2" t="s">
        <v>173</v>
      </c>
      <c r="C11" s="2" t="s">
        <v>174</v>
      </c>
      <c r="D11" s="2" t="s">
        <v>688</v>
      </c>
      <c r="E11" s="2">
        <v>36377</v>
      </c>
      <c r="F11" s="2" t="b">
        <v>1</v>
      </c>
      <c r="G11" s="2" t="s">
        <v>548</v>
      </c>
      <c r="H11" s="2" t="s">
        <v>175</v>
      </c>
      <c r="I11" s="2" t="s">
        <v>902</v>
      </c>
      <c r="J11" s="2" t="s">
        <v>575</v>
      </c>
      <c r="K11" s="2">
        <v>20</v>
      </c>
      <c r="L11" s="2" t="s">
        <v>1136</v>
      </c>
      <c r="M11" s="2">
        <v>6.86</v>
      </c>
      <c r="N11" s="2" t="s">
        <v>551</v>
      </c>
      <c r="O11" s="2" t="s">
        <v>1198</v>
      </c>
      <c r="P11" s="2" t="s">
        <v>552</v>
      </c>
      <c r="Q11" s="2">
        <v>0</v>
      </c>
      <c r="R11" s="2" t="s">
        <v>547</v>
      </c>
      <c r="S11" s="2">
        <v>77</v>
      </c>
      <c r="T11" s="2"/>
      <c r="U11" s="2"/>
      <c r="V11" s="2">
        <f t="shared" si="0"/>
        <v>17</v>
      </c>
      <c r="W11" s="2">
        <f t="shared" si="1"/>
        <v>50423</v>
      </c>
    </row>
    <row r="12" spans="1:23" ht="12.75" hidden="1">
      <c r="A12" s="2">
        <v>445</v>
      </c>
      <c r="B12" s="2" t="s">
        <v>358</v>
      </c>
      <c r="C12" s="2" t="s">
        <v>359</v>
      </c>
      <c r="D12" s="2" t="s">
        <v>782</v>
      </c>
      <c r="E12" s="2">
        <v>35815</v>
      </c>
      <c r="F12" s="2" t="b">
        <v>1</v>
      </c>
      <c r="G12" s="2" t="s">
        <v>548</v>
      </c>
      <c r="H12" s="2" t="s">
        <v>360</v>
      </c>
      <c r="I12" s="2" t="s">
        <v>72</v>
      </c>
      <c r="J12" s="2" t="s">
        <v>575</v>
      </c>
      <c r="K12" s="2">
        <v>27</v>
      </c>
      <c r="L12" s="2" t="s">
        <v>30</v>
      </c>
      <c r="M12" s="2">
        <v>6.88</v>
      </c>
      <c r="N12" s="2" t="s">
        <v>551</v>
      </c>
      <c r="O12" s="2" t="s">
        <v>1198</v>
      </c>
      <c r="P12" s="2" t="s">
        <v>552</v>
      </c>
      <c r="Q12" s="2">
        <v>0</v>
      </c>
      <c r="R12" s="2" t="s">
        <v>547</v>
      </c>
      <c r="S12" s="2">
        <v>75</v>
      </c>
      <c r="T12" s="2"/>
      <c r="U12" s="2"/>
      <c r="V12" s="2">
        <f t="shared" si="0"/>
        <v>16</v>
      </c>
      <c r="W12" s="2">
        <f t="shared" si="1"/>
        <v>50423</v>
      </c>
    </row>
    <row r="13" spans="1:23" ht="12.75" hidden="1">
      <c r="A13" s="2">
        <v>350</v>
      </c>
      <c r="B13" s="2" t="s">
        <v>291</v>
      </c>
      <c r="C13" s="2" t="s">
        <v>582</v>
      </c>
      <c r="D13" s="2" t="s">
        <v>632</v>
      </c>
      <c r="E13" s="2">
        <v>35969</v>
      </c>
      <c r="F13" s="2" t="b">
        <v>1</v>
      </c>
      <c r="G13" s="2" t="s">
        <v>548</v>
      </c>
      <c r="H13" s="2" t="s">
        <v>292</v>
      </c>
      <c r="I13" s="2" t="s">
        <v>701</v>
      </c>
      <c r="J13" s="2" t="s">
        <v>550</v>
      </c>
      <c r="K13" s="2">
        <v>20</v>
      </c>
      <c r="L13" s="2" t="s">
        <v>711</v>
      </c>
      <c r="M13" s="2">
        <v>6.89</v>
      </c>
      <c r="N13" s="2" t="s">
        <v>551</v>
      </c>
      <c r="O13" s="2" t="s">
        <v>1198</v>
      </c>
      <c r="P13" s="2" t="s">
        <v>552</v>
      </c>
      <c r="Q13" s="2">
        <v>0</v>
      </c>
      <c r="R13" s="2" t="s">
        <v>547</v>
      </c>
      <c r="S13" s="2">
        <v>87</v>
      </c>
      <c r="T13" s="2">
        <v>0.2</v>
      </c>
      <c r="U13" s="2"/>
      <c r="V13" s="2">
        <f t="shared" si="0"/>
        <v>16</v>
      </c>
      <c r="W13" s="2">
        <f t="shared" si="1"/>
        <v>50413</v>
      </c>
    </row>
    <row r="14" spans="1:23" ht="12.75" hidden="1">
      <c r="A14" s="2">
        <v>202</v>
      </c>
      <c r="B14" s="2" t="s">
        <v>1155</v>
      </c>
      <c r="C14" s="2" t="s">
        <v>1156</v>
      </c>
      <c r="D14" s="2" t="s">
        <v>604</v>
      </c>
      <c r="E14" s="2">
        <v>35733</v>
      </c>
      <c r="F14" s="2" t="b">
        <v>1</v>
      </c>
      <c r="G14" s="2" t="s">
        <v>548</v>
      </c>
      <c r="H14" s="2" t="s">
        <v>1157</v>
      </c>
      <c r="I14" s="2" t="s">
        <v>599</v>
      </c>
      <c r="J14" s="2" t="s">
        <v>575</v>
      </c>
      <c r="K14" s="2">
        <v>17</v>
      </c>
      <c r="L14" s="2" t="s">
        <v>1158</v>
      </c>
      <c r="M14" s="2">
        <v>6.9</v>
      </c>
      <c r="N14" s="2" t="s">
        <v>551</v>
      </c>
      <c r="O14" s="2" t="s">
        <v>1198</v>
      </c>
      <c r="P14" s="2" t="s">
        <v>552</v>
      </c>
      <c r="Q14" s="2">
        <v>0</v>
      </c>
      <c r="R14" s="2" t="s">
        <v>547</v>
      </c>
      <c r="S14" s="2">
        <v>80</v>
      </c>
      <c r="T14" s="2"/>
      <c r="U14" s="2"/>
      <c r="V14" s="2">
        <f t="shared" si="0"/>
        <v>15</v>
      </c>
      <c r="W14" s="2">
        <f t="shared" si="1"/>
        <v>50423</v>
      </c>
    </row>
    <row r="15" spans="1:23" ht="12.75" hidden="1">
      <c r="A15" s="2">
        <v>417</v>
      </c>
      <c r="B15" s="2" t="s">
        <v>327</v>
      </c>
      <c r="C15" s="2" t="s">
        <v>328</v>
      </c>
      <c r="D15" s="2" t="s">
        <v>746</v>
      </c>
      <c r="E15" s="2">
        <v>35925</v>
      </c>
      <c r="F15" s="2" t="b">
        <v>1</v>
      </c>
      <c r="G15" s="2" t="s">
        <v>548</v>
      </c>
      <c r="H15" s="2" t="s">
        <v>329</v>
      </c>
      <c r="I15" s="2" t="s">
        <v>734</v>
      </c>
      <c r="J15" s="2" t="s">
        <v>575</v>
      </c>
      <c r="K15" s="2">
        <v>29</v>
      </c>
      <c r="L15" s="2" t="s">
        <v>1158</v>
      </c>
      <c r="M15" s="2">
        <v>6.9</v>
      </c>
      <c r="N15" s="2" t="s">
        <v>551</v>
      </c>
      <c r="O15" s="2" t="s">
        <v>1198</v>
      </c>
      <c r="P15" s="2" t="s">
        <v>552</v>
      </c>
      <c r="Q15" s="2">
        <v>0</v>
      </c>
      <c r="R15" s="2" t="s">
        <v>547</v>
      </c>
      <c r="S15" s="2">
        <v>88</v>
      </c>
      <c r="T15" s="2"/>
      <c r="U15" s="2"/>
      <c r="V15" s="2">
        <f t="shared" si="0"/>
        <v>16</v>
      </c>
      <c r="W15" s="2">
        <f t="shared" si="1"/>
        <v>50423</v>
      </c>
    </row>
    <row r="16" spans="1:23" ht="12.75" hidden="1">
      <c r="A16" s="2">
        <v>449</v>
      </c>
      <c r="B16" s="2" t="s">
        <v>365</v>
      </c>
      <c r="C16" s="2" t="s">
        <v>558</v>
      </c>
      <c r="D16" s="2" t="s">
        <v>670</v>
      </c>
      <c r="E16" s="2">
        <v>35915</v>
      </c>
      <c r="F16" s="2" t="b">
        <v>1</v>
      </c>
      <c r="G16" s="2" t="s">
        <v>548</v>
      </c>
      <c r="H16" s="2" t="s">
        <v>366</v>
      </c>
      <c r="I16" s="2" t="s">
        <v>72</v>
      </c>
      <c r="J16" s="2" t="s">
        <v>575</v>
      </c>
      <c r="K16" s="2">
        <v>26</v>
      </c>
      <c r="L16" s="2" t="s">
        <v>623</v>
      </c>
      <c r="M16" s="2">
        <v>6.9</v>
      </c>
      <c r="N16" s="2" t="s">
        <v>551</v>
      </c>
      <c r="O16" s="2" t="s">
        <v>1198</v>
      </c>
      <c r="P16" s="2" t="s">
        <v>552</v>
      </c>
      <c r="Q16" s="2">
        <v>22342</v>
      </c>
      <c r="R16" s="2" t="s">
        <v>547</v>
      </c>
      <c r="S16" s="2">
        <v>75</v>
      </c>
      <c r="T16" s="2">
        <v>0.2</v>
      </c>
      <c r="U16" s="2"/>
      <c r="V16" s="2">
        <f t="shared" si="0"/>
        <v>16</v>
      </c>
      <c r="W16" s="2">
        <f t="shared" si="1"/>
        <v>50423</v>
      </c>
    </row>
    <row r="17" spans="1:23" ht="12.75" hidden="1">
      <c r="A17" s="2">
        <v>30</v>
      </c>
      <c r="B17" s="2" t="s">
        <v>238</v>
      </c>
      <c r="C17" s="2" t="s">
        <v>558</v>
      </c>
      <c r="D17" s="2" t="s">
        <v>1170</v>
      </c>
      <c r="E17" s="2">
        <v>35296</v>
      </c>
      <c r="F17" s="2" t="b">
        <v>1</v>
      </c>
      <c r="G17" s="2" t="s">
        <v>548</v>
      </c>
      <c r="H17" s="2" t="s">
        <v>239</v>
      </c>
      <c r="I17" s="2" t="s">
        <v>557</v>
      </c>
      <c r="J17" s="2" t="s">
        <v>550</v>
      </c>
      <c r="K17" s="2">
        <v>28</v>
      </c>
      <c r="L17" s="2" t="s">
        <v>1126</v>
      </c>
      <c r="M17" s="2">
        <v>6.91</v>
      </c>
      <c r="N17" s="2" t="s">
        <v>545</v>
      </c>
      <c r="O17" s="2" t="s">
        <v>1201</v>
      </c>
      <c r="P17" s="2" t="s">
        <v>552</v>
      </c>
      <c r="Q17" s="2">
        <v>0</v>
      </c>
      <c r="R17" s="2" t="s">
        <v>547</v>
      </c>
      <c r="S17" s="2">
        <v>78</v>
      </c>
      <c r="T17" s="2"/>
      <c r="U17" s="2"/>
      <c r="V17" s="2">
        <f t="shared" si="0"/>
        <v>15</v>
      </c>
      <c r="W17" s="2">
        <f t="shared" si="1"/>
        <v>50413</v>
      </c>
    </row>
    <row r="18" spans="1:23" ht="12.75" hidden="1">
      <c r="A18" s="2">
        <v>339</v>
      </c>
      <c r="B18" s="2" t="s">
        <v>280</v>
      </c>
      <c r="C18" s="2" t="s">
        <v>281</v>
      </c>
      <c r="D18" s="2" t="s">
        <v>282</v>
      </c>
      <c r="E18" s="2">
        <v>35874</v>
      </c>
      <c r="F18" s="2" t="b">
        <v>1</v>
      </c>
      <c r="G18" s="2" t="s">
        <v>548</v>
      </c>
      <c r="H18" s="2" t="s">
        <v>283</v>
      </c>
      <c r="I18" s="2" t="s">
        <v>695</v>
      </c>
      <c r="J18" s="2" t="s">
        <v>550</v>
      </c>
      <c r="K18" s="2">
        <v>27</v>
      </c>
      <c r="L18" s="2" t="s">
        <v>22</v>
      </c>
      <c r="M18" s="2">
        <v>6.91</v>
      </c>
      <c r="N18" s="2" t="s">
        <v>551</v>
      </c>
      <c r="O18" s="2" t="s">
        <v>1198</v>
      </c>
      <c r="P18" s="2" t="s">
        <v>552</v>
      </c>
      <c r="Q18" s="2">
        <v>0</v>
      </c>
      <c r="R18" s="2" t="s">
        <v>547</v>
      </c>
      <c r="S18" s="2">
        <v>79</v>
      </c>
      <c r="T18" s="2"/>
      <c r="U18" s="2"/>
      <c r="V18" s="2">
        <f t="shared" si="0"/>
        <v>16</v>
      </c>
      <c r="W18" s="2">
        <f t="shared" si="1"/>
        <v>50413</v>
      </c>
    </row>
    <row r="19" spans="1:23" ht="12.75" hidden="1">
      <c r="A19" s="2">
        <v>431</v>
      </c>
      <c r="B19" s="2" t="s">
        <v>348</v>
      </c>
      <c r="C19" s="2" t="s">
        <v>582</v>
      </c>
      <c r="D19" s="2" t="s">
        <v>668</v>
      </c>
      <c r="E19" s="2">
        <v>35796</v>
      </c>
      <c r="F19" s="2" t="b">
        <v>1</v>
      </c>
      <c r="G19" s="2" t="s">
        <v>548</v>
      </c>
      <c r="H19" s="2" t="s">
        <v>349</v>
      </c>
      <c r="I19" s="2" t="s">
        <v>756</v>
      </c>
      <c r="J19" s="2" t="s">
        <v>575</v>
      </c>
      <c r="K19" s="2">
        <v>20</v>
      </c>
      <c r="L19" s="2" t="s">
        <v>1136</v>
      </c>
      <c r="M19" s="2">
        <v>6.94</v>
      </c>
      <c r="N19" s="2" t="s">
        <v>551</v>
      </c>
      <c r="O19" s="2" t="s">
        <v>1198</v>
      </c>
      <c r="P19" s="2" t="s">
        <v>552</v>
      </c>
      <c r="Q19" s="2">
        <v>0</v>
      </c>
      <c r="R19" s="2" t="s">
        <v>547</v>
      </c>
      <c r="S19" s="2">
        <v>82</v>
      </c>
      <c r="T19" s="2"/>
      <c r="U19" s="2"/>
      <c r="V19" s="2">
        <f t="shared" si="0"/>
        <v>16</v>
      </c>
      <c r="W19" s="2">
        <f t="shared" si="1"/>
        <v>50423</v>
      </c>
    </row>
    <row r="20" spans="1:23" ht="12.75" hidden="1">
      <c r="A20" s="2">
        <v>181</v>
      </c>
      <c r="B20" s="2" t="s">
        <v>263</v>
      </c>
      <c r="C20" s="2" t="s">
        <v>596</v>
      </c>
      <c r="D20" s="2" t="s">
        <v>597</v>
      </c>
      <c r="E20" s="2">
        <v>35542</v>
      </c>
      <c r="F20" s="2" t="b">
        <v>1</v>
      </c>
      <c r="G20" s="2" t="s">
        <v>548</v>
      </c>
      <c r="H20" s="2" t="s">
        <v>264</v>
      </c>
      <c r="I20" s="2" t="s">
        <v>589</v>
      </c>
      <c r="J20" s="2" t="s">
        <v>575</v>
      </c>
      <c r="K20" s="2">
        <v>27</v>
      </c>
      <c r="L20" s="2" t="s">
        <v>1158</v>
      </c>
      <c r="M20" s="2">
        <v>6.97</v>
      </c>
      <c r="N20" s="2" t="s">
        <v>551</v>
      </c>
      <c r="O20" s="2" t="s">
        <v>1198</v>
      </c>
      <c r="P20" s="2" t="s">
        <v>552</v>
      </c>
      <c r="Q20" s="2">
        <v>-38285</v>
      </c>
      <c r="R20" s="2" t="s">
        <v>547</v>
      </c>
      <c r="S20" s="2">
        <v>75</v>
      </c>
      <c r="T20" s="2"/>
      <c r="U20" s="2"/>
      <c r="V20" s="2">
        <f t="shared" si="0"/>
        <v>15</v>
      </c>
      <c r="W20" s="2">
        <f t="shared" si="1"/>
        <v>50423</v>
      </c>
    </row>
    <row r="21" spans="1:23" ht="12.75" hidden="1">
      <c r="A21" s="2">
        <v>182</v>
      </c>
      <c r="B21" s="2" t="s">
        <v>265</v>
      </c>
      <c r="C21" s="2" t="s">
        <v>266</v>
      </c>
      <c r="D21" s="2" t="s">
        <v>595</v>
      </c>
      <c r="E21" s="2">
        <v>34739</v>
      </c>
      <c r="F21" s="2" t="b">
        <v>1</v>
      </c>
      <c r="G21" s="2" t="s">
        <v>548</v>
      </c>
      <c r="H21" s="2" t="s">
        <v>267</v>
      </c>
      <c r="I21" s="2" t="s">
        <v>589</v>
      </c>
      <c r="J21" s="2" t="s">
        <v>575</v>
      </c>
      <c r="K21" s="2">
        <v>20</v>
      </c>
      <c r="L21" s="2" t="s">
        <v>1136</v>
      </c>
      <c r="M21" s="2">
        <v>6.97</v>
      </c>
      <c r="N21" s="2" t="s">
        <v>551</v>
      </c>
      <c r="O21" s="2" t="s">
        <v>1198</v>
      </c>
      <c r="P21" s="2" t="s">
        <v>552</v>
      </c>
      <c r="Q21" s="2">
        <v>0</v>
      </c>
      <c r="R21" s="2" t="s">
        <v>547</v>
      </c>
      <c r="S21" s="2">
        <v>73</v>
      </c>
      <c r="T21" s="2"/>
      <c r="U21" s="2"/>
      <c r="V21" s="2">
        <f t="shared" si="0"/>
        <v>15</v>
      </c>
      <c r="W21" s="2">
        <f t="shared" si="1"/>
        <v>50423</v>
      </c>
    </row>
    <row r="22" spans="1:23" ht="12.75" hidden="1">
      <c r="A22" s="2">
        <v>371</v>
      </c>
      <c r="B22" s="2" t="s">
        <v>312</v>
      </c>
      <c r="C22" s="2" t="s">
        <v>313</v>
      </c>
      <c r="D22" s="2" t="s">
        <v>314</v>
      </c>
      <c r="E22" s="2">
        <v>35728</v>
      </c>
      <c r="F22" s="2" t="b">
        <v>1</v>
      </c>
      <c r="G22" s="2" t="s">
        <v>548</v>
      </c>
      <c r="H22" s="2" t="s">
        <v>315</v>
      </c>
      <c r="I22" s="2" t="s">
        <v>809</v>
      </c>
      <c r="J22" s="2" t="s">
        <v>543</v>
      </c>
      <c r="K22" s="2">
        <v>25</v>
      </c>
      <c r="L22" s="2" t="s">
        <v>1154</v>
      </c>
      <c r="M22" s="2">
        <v>6.97</v>
      </c>
      <c r="N22" s="2" t="s">
        <v>551</v>
      </c>
      <c r="O22" s="2" t="s">
        <v>1198</v>
      </c>
      <c r="P22" s="2" t="s">
        <v>552</v>
      </c>
      <c r="Q22" s="2">
        <v>0</v>
      </c>
      <c r="R22" s="2" t="s">
        <v>547</v>
      </c>
      <c r="S22" s="2">
        <v>85</v>
      </c>
      <c r="T22" s="2"/>
      <c r="U22" s="2"/>
      <c r="V22" s="2">
        <f t="shared" si="0"/>
        <v>16</v>
      </c>
      <c r="W22" s="2">
        <f t="shared" si="1"/>
        <v>50443</v>
      </c>
    </row>
    <row r="23" spans="1:23" ht="12.75" hidden="1">
      <c r="A23" s="2">
        <v>514</v>
      </c>
      <c r="B23" s="2" t="s">
        <v>369</v>
      </c>
      <c r="C23" s="2" t="s">
        <v>370</v>
      </c>
      <c r="D23" s="2" t="s">
        <v>271</v>
      </c>
      <c r="E23" s="2">
        <v>35932</v>
      </c>
      <c r="F23" s="2" t="b">
        <v>1</v>
      </c>
      <c r="G23" s="2" t="s">
        <v>548</v>
      </c>
      <c r="H23" s="2" t="s">
        <v>371</v>
      </c>
      <c r="I23" s="2" t="s">
        <v>806</v>
      </c>
      <c r="J23" s="2" t="s">
        <v>619</v>
      </c>
      <c r="K23" s="2">
        <v>34</v>
      </c>
      <c r="L23" s="2" t="s">
        <v>797</v>
      </c>
      <c r="M23" s="2">
        <v>7</v>
      </c>
      <c r="N23" s="2" t="s">
        <v>551</v>
      </c>
      <c r="O23" s="2" t="s">
        <v>1198</v>
      </c>
      <c r="P23" s="2" t="s">
        <v>552</v>
      </c>
      <c r="Q23" s="2">
        <v>166955</v>
      </c>
      <c r="R23" s="2" t="s">
        <v>547</v>
      </c>
      <c r="S23" s="2">
        <v>72</v>
      </c>
      <c r="T23" s="2"/>
      <c r="U23" s="2"/>
      <c r="V23" s="2">
        <f t="shared" si="0"/>
        <v>16</v>
      </c>
      <c r="W23" s="2">
        <f t="shared" si="1"/>
        <v>50433</v>
      </c>
    </row>
    <row r="24" spans="1:23" ht="12.75" hidden="1">
      <c r="A24" s="2">
        <v>361</v>
      </c>
      <c r="B24" s="2" t="s">
        <v>300</v>
      </c>
      <c r="C24" s="2" t="s">
        <v>558</v>
      </c>
      <c r="D24" s="2" t="s">
        <v>690</v>
      </c>
      <c r="E24" s="2">
        <v>36000</v>
      </c>
      <c r="F24" s="2" t="b">
        <v>1</v>
      </c>
      <c r="G24" s="2" t="s">
        <v>548</v>
      </c>
      <c r="H24" s="2" t="s">
        <v>301</v>
      </c>
      <c r="I24" s="2" t="s">
        <v>718</v>
      </c>
      <c r="J24" s="2" t="s">
        <v>550</v>
      </c>
      <c r="K24" s="2">
        <v>28</v>
      </c>
      <c r="L24" s="2" t="s">
        <v>1154</v>
      </c>
      <c r="M24" s="2">
        <v>7.01</v>
      </c>
      <c r="N24" s="2" t="s">
        <v>551</v>
      </c>
      <c r="O24" s="2" t="s">
        <v>1198</v>
      </c>
      <c r="P24" s="2" t="s">
        <v>552</v>
      </c>
      <c r="Q24" s="2">
        <v>993077</v>
      </c>
      <c r="R24" s="2" t="s">
        <v>547</v>
      </c>
      <c r="S24" s="2">
        <v>78</v>
      </c>
      <c r="T24" s="2"/>
      <c r="U24" s="2"/>
      <c r="V24" s="2">
        <f t="shared" si="0"/>
        <v>16</v>
      </c>
      <c r="W24" s="2">
        <f t="shared" si="1"/>
        <v>50413</v>
      </c>
    </row>
    <row r="25" spans="1:23" ht="12.75" hidden="1">
      <c r="A25" s="2">
        <v>362</v>
      </c>
      <c r="B25" s="2" t="s">
        <v>302</v>
      </c>
      <c r="C25" s="2" t="s">
        <v>303</v>
      </c>
      <c r="D25" s="2" t="s">
        <v>666</v>
      </c>
      <c r="E25" s="2">
        <v>35713</v>
      </c>
      <c r="F25" s="2" t="b">
        <v>1</v>
      </c>
      <c r="G25" s="2" t="s">
        <v>548</v>
      </c>
      <c r="H25" s="2" t="s">
        <v>304</v>
      </c>
      <c r="I25" s="2" t="s">
        <v>718</v>
      </c>
      <c r="J25" s="2" t="s">
        <v>550</v>
      </c>
      <c r="K25" s="2">
        <v>23</v>
      </c>
      <c r="L25" s="2" t="s">
        <v>98</v>
      </c>
      <c r="M25" s="2">
        <v>7.01</v>
      </c>
      <c r="N25" s="2" t="s">
        <v>551</v>
      </c>
      <c r="O25" s="2" t="s">
        <v>1198</v>
      </c>
      <c r="P25" s="2" t="s">
        <v>552</v>
      </c>
      <c r="Q25" s="2">
        <v>0</v>
      </c>
      <c r="R25" s="2" t="s">
        <v>547</v>
      </c>
      <c r="S25" s="2">
        <v>78</v>
      </c>
      <c r="T25" s="2"/>
      <c r="U25" s="2"/>
      <c r="V25" s="2">
        <f t="shared" si="0"/>
        <v>16</v>
      </c>
      <c r="W25" s="2">
        <f t="shared" si="1"/>
        <v>50413</v>
      </c>
    </row>
    <row r="26" spans="1:23" ht="12.75" hidden="1">
      <c r="A26" s="2">
        <v>416</v>
      </c>
      <c r="B26" s="2" t="s">
        <v>325</v>
      </c>
      <c r="C26" s="2" t="s">
        <v>754</v>
      </c>
      <c r="D26" s="2" t="s">
        <v>755</v>
      </c>
      <c r="E26" s="2">
        <v>35827</v>
      </c>
      <c r="F26" s="2" t="b">
        <v>1</v>
      </c>
      <c r="G26" s="2" t="s">
        <v>548</v>
      </c>
      <c r="H26" s="2" t="s">
        <v>326</v>
      </c>
      <c r="I26" s="2" t="s">
        <v>734</v>
      </c>
      <c r="J26" s="2" t="s">
        <v>575</v>
      </c>
      <c r="K26" s="2">
        <v>28</v>
      </c>
      <c r="L26" s="2" t="s">
        <v>1154</v>
      </c>
      <c r="M26" s="2">
        <v>7.01</v>
      </c>
      <c r="N26" s="2" t="s">
        <v>551</v>
      </c>
      <c r="O26" s="2" t="s">
        <v>1198</v>
      </c>
      <c r="P26" s="2" t="s">
        <v>552</v>
      </c>
      <c r="Q26" s="2">
        <v>0</v>
      </c>
      <c r="R26" s="2" t="s">
        <v>547</v>
      </c>
      <c r="S26" s="2">
        <v>82</v>
      </c>
      <c r="T26" s="2"/>
      <c r="U26" s="2"/>
      <c r="V26" s="2">
        <f t="shared" si="0"/>
        <v>16</v>
      </c>
      <c r="W26" s="2">
        <f t="shared" si="1"/>
        <v>50423</v>
      </c>
    </row>
    <row r="27" spans="1:23" ht="12.75" hidden="1">
      <c r="A27" s="2">
        <v>435</v>
      </c>
      <c r="B27" s="2" t="s">
        <v>67</v>
      </c>
      <c r="C27" s="2" t="s">
        <v>558</v>
      </c>
      <c r="D27" s="2" t="s">
        <v>68</v>
      </c>
      <c r="E27" s="2">
        <v>35974</v>
      </c>
      <c r="F27" s="2" t="b">
        <v>1</v>
      </c>
      <c r="G27" s="2" t="s">
        <v>548</v>
      </c>
      <c r="H27" s="2" t="s">
        <v>69</v>
      </c>
      <c r="I27" s="2" t="s">
        <v>772</v>
      </c>
      <c r="J27" s="2" t="s">
        <v>575</v>
      </c>
      <c r="K27" s="2">
        <v>19</v>
      </c>
      <c r="L27" s="2" t="s">
        <v>691</v>
      </c>
      <c r="M27" s="2">
        <v>7.01</v>
      </c>
      <c r="N27" s="2" t="s">
        <v>551</v>
      </c>
      <c r="O27" s="2" t="s">
        <v>1198</v>
      </c>
      <c r="P27" s="2" t="s">
        <v>552</v>
      </c>
      <c r="Q27" s="2">
        <v>0</v>
      </c>
      <c r="R27" s="2" t="s">
        <v>547</v>
      </c>
      <c r="S27" s="2">
        <v>70</v>
      </c>
      <c r="T27" s="2"/>
      <c r="U27" s="2"/>
      <c r="V27" s="2">
        <f t="shared" si="0"/>
        <v>16</v>
      </c>
      <c r="W27" s="2">
        <f t="shared" si="1"/>
        <v>50423</v>
      </c>
    </row>
    <row r="28" spans="1:23" ht="12.75" hidden="1">
      <c r="A28" s="2">
        <v>62</v>
      </c>
      <c r="B28" s="2" t="s">
        <v>1111</v>
      </c>
      <c r="C28" s="2" t="s">
        <v>1112</v>
      </c>
      <c r="D28" s="2" t="s">
        <v>632</v>
      </c>
      <c r="E28" s="2">
        <v>35446</v>
      </c>
      <c r="F28" s="2" t="b">
        <v>1</v>
      </c>
      <c r="G28" s="2" t="s">
        <v>548</v>
      </c>
      <c r="H28" s="2" t="s">
        <v>1113</v>
      </c>
      <c r="I28" s="2" t="s">
        <v>622</v>
      </c>
      <c r="J28" s="2" t="s">
        <v>543</v>
      </c>
      <c r="K28" s="2">
        <v>19</v>
      </c>
      <c r="L28" s="2" t="s">
        <v>633</v>
      </c>
      <c r="M28" s="2">
        <v>7.03</v>
      </c>
      <c r="N28" s="2" t="s">
        <v>551</v>
      </c>
      <c r="O28" s="2" t="s">
        <v>1198</v>
      </c>
      <c r="P28" s="2" t="s">
        <v>552</v>
      </c>
      <c r="Q28" s="2">
        <v>-44188</v>
      </c>
      <c r="R28" s="2" t="s">
        <v>547</v>
      </c>
      <c r="S28" s="2">
        <v>78</v>
      </c>
      <c r="T28" s="2"/>
      <c r="U28" s="2"/>
      <c r="V28" s="2">
        <f t="shared" si="0"/>
        <v>15</v>
      </c>
      <c r="W28" s="2">
        <f t="shared" si="1"/>
        <v>50443</v>
      </c>
    </row>
    <row r="29" spans="1:23" ht="12.75" hidden="1">
      <c r="A29" s="2">
        <v>443</v>
      </c>
      <c r="B29" s="2" t="s">
        <v>83</v>
      </c>
      <c r="C29" s="2" t="s">
        <v>558</v>
      </c>
      <c r="D29" s="2" t="s">
        <v>84</v>
      </c>
      <c r="E29" s="2">
        <v>35907</v>
      </c>
      <c r="F29" s="2" t="b">
        <v>1</v>
      </c>
      <c r="G29" s="2" t="s">
        <v>548</v>
      </c>
      <c r="H29" s="2" t="s">
        <v>85</v>
      </c>
      <c r="I29" s="2" t="s">
        <v>72</v>
      </c>
      <c r="J29" s="2" t="s">
        <v>575</v>
      </c>
      <c r="K29" s="2">
        <v>28</v>
      </c>
      <c r="L29" s="2" t="s">
        <v>691</v>
      </c>
      <c r="M29" s="2">
        <v>7.03</v>
      </c>
      <c r="N29" s="2" t="s">
        <v>551</v>
      </c>
      <c r="O29" s="2" t="s">
        <v>1198</v>
      </c>
      <c r="P29" s="2" t="s">
        <v>552</v>
      </c>
      <c r="Q29" s="2">
        <v>0</v>
      </c>
      <c r="R29" s="2" t="s">
        <v>547</v>
      </c>
      <c r="S29" s="2">
        <v>75</v>
      </c>
      <c r="T29" s="2"/>
      <c r="U29" s="2"/>
      <c r="V29" s="2">
        <f t="shared" si="0"/>
        <v>16</v>
      </c>
      <c r="W29" s="2">
        <f t="shared" si="1"/>
        <v>50423</v>
      </c>
    </row>
    <row r="30" spans="1:23" ht="12.75" hidden="1">
      <c r="A30" s="2">
        <v>507</v>
      </c>
      <c r="B30" s="2" t="s">
        <v>101</v>
      </c>
      <c r="C30" s="2" t="s">
        <v>102</v>
      </c>
      <c r="D30" s="2" t="s">
        <v>103</v>
      </c>
      <c r="E30" s="2">
        <v>35869</v>
      </c>
      <c r="F30" s="2" t="b">
        <v>1</v>
      </c>
      <c r="G30" s="2" t="s">
        <v>548</v>
      </c>
      <c r="H30" s="2" t="s">
        <v>104</v>
      </c>
      <c r="I30" s="2" t="s">
        <v>787</v>
      </c>
      <c r="J30" s="2" t="s">
        <v>619</v>
      </c>
      <c r="K30" s="2">
        <v>23</v>
      </c>
      <c r="L30" s="2" t="s">
        <v>797</v>
      </c>
      <c r="M30" s="2">
        <v>7.04</v>
      </c>
      <c r="N30" s="2" t="s">
        <v>551</v>
      </c>
      <c r="O30" s="2" t="s">
        <v>1198</v>
      </c>
      <c r="P30" s="2" t="s">
        <v>552</v>
      </c>
      <c r="Q30" s="2">
        <v>0</v>
      </c>
      <c r="R30" s="2" t="s">
        <v>547</v>
      </c>
      <c r="S30" s="2">
        <v>77</v>
      </c>
      <c r="T30" s="2"/>
      <c r="U30" s="2"/>
      <c r="V30" s="2">
        <f t="shared" si="0"/>
        <v>16</v>
      </c>
      <c r="W30" s="2">
        <f t="shared" si="1"/>
        <v>50433</v>
      </c>
    </row>
    <row r="31" spans="1:23" ht="12.75" hidden="1">
      <c r="A31" s="2">
        <v>448</v>
      </c>
      <c r="B31" s="2" t="s">
        <v>361</v>
      </c>
      <c r="C31" s="2" t="s">
        <v>362</v>
      </c>
      <c r="D31" s="2" t="s">
        <v>363</v>
      </c>
      <c r="E31" s="2">
        <v>36105</v>
      </c>
      <c r="F31" s="2" t="b">
        <v>1</v>
      </c>
      <c r="G31" s="2" t="s">
        <v>548</v>
      </c>
      <c r="H31" s="2" t="s">
        <v>364</v>
      </c>
      <c r="I31" s="2" t="s">
        <v>72</v>
      </c>
      <c r="J31" s="2" t="s">
        <v>575</v>
      </c>
      <c r="K31" s="2">
        <v>20</v>
      </c>
      <c r="L31" s="2" t="s">
        <v>1136</v>
      </c>
      <c r="M31" s="2">
        <v>7.05</v>
      </c>
      <c r="N31" s="2" t="s">
        <v>551</v>
      </c>
      <c r="O31" s="2" t="s">
        <v>1198</v>
      </c>
      <c r="P31" s="2" t="s">
        <v>552</v>
      </c>
      <c r="Q31" s="2">
        <v>0</v>
      </c>
      <c r="R31" s="2" t="s">
        <v>547</v>
      </c>
      <c r="S31" s="2">
        <v>75</v>
      </c>
      <c r="T31" s="2"/>
      <c r="U31" s="2"/>
      <c r="V31" s="2">
        <f t="shared" si="0"/>
        <v>16</v>
      </c>
      <c r="W31" s="2">
        <f t="shared" si="1"/>
        <v>50423</v>
      </c>
    </row>
    <row r="32" spans="1:23" ht="12.75" hidden="1">
      <c r="A32" s="2">
        <v>264</v>
      </c>
      <c r="B32" s="2" t="s">
        <v>538</v>
      </c>
      <c r="C32" s="2" t="s">
        <v>539</v>
      </c>
      <c r="D32" s="2" t="s">
        <v>814</v>
      </c>
      <c r="E32" s="2">
        <v>35468</v>
      </c>
      <c r="F32" s="2" t="b">
        <v>1</v>
      </c>
      <c r="G32" s="2" t="s">
        <v>548</v>
      </c>
      <c r="H32" s="2" t="s">
        <v>540</v>
      </c>
      <c r="I32" s="2" t="s">
        <v>618</v>
      </c>
      <c r="J32" s="2" t="s">
        <v>619</v>
      </c>
      <c r="K32" s="2">
        <v>7</v>
      </c>
      <c r="L32" s="2" t="s">
        <v>606</v>
      </c>
      <c r="M32" s="2">
        <v>7.06</v>
      </c>
      <c r="N32" s="2" t="s">
        <v>545</v>
      </c>
      <c r="O32" s="2" t="s">
        <v>1201</v>
      </c>
      <c r="P32" s="2" t="s">
        <v>552</v>
      </c>
      <c r="Q32" s="2">
        <v>0</v>
      </c>
      <c r="R32" s="2" t="s">
        <v>547</v>
      </c>
      <c r="S32" s="2">
        <v>80</v>
      </c>
      <c r="T32" s="2"/>
      <c r="U32" s="2"/>
      <c r="V32" s="2">
        <f t="shared" si="0"/>
        <v>15</v>
      </c>
      <c r="W32" s="2">
        <f t="shared" si="1"/>
        <v>50433</v>
      </c>
    </row>
    <row r="33" spans="1:23" ht="12.75" hidden="1">
      <c r="A33" s="2">
        <v>429</v>
      </c>
      <c r="B33" s="2" t="s">
        <v>342</v>
      </c>
      <c r="C33" s="2" t="s">
        <v>343</v>
      </c>
      <c r="D33" s="2" t="s">
        <v>344</v>
      </c>
      <c r="E33" s="2">
        <v>35613</v>
      </c>
      <c r="F33" s="2" t="b">
        <v>1</v>
      </c>
      <c r="G33" s="2" t="s">
        <v>548</v>
      </c>
      <c r="H33" s="2" t="s">
        <v>345</v>
      </c>
      <c r="I33" s="2" t="s">
        <v>756</v>
      </c>
      <c r="J33" s="2" t="s">
        <v>575</v>
      </c>
      <c r="K33" s="2">
        <v>30</v>
      </c>
      <c r="L33" s="2" t="s">
        <v>98</v>
      </c>
      <c r="M33" s="2">
        <v>7.06</v>
      </c>
      <c r="N33" s="2" t="s">
        <v>551</v>
      </c>
      <c r="O33" s="2" t="s">
        <v>1198</v>
      </c>
      <c r="P33" s="2" t="s">
        <v>552</v>
      </c>
      <c r="Q33" s="2">
        <v>0</v>
      </c>
      <c r="R33" s="2" t="s">
        <v>547</v>
      </c>
      <c r="S33" s="2">
        <v>82</v>
      </c>
      <c r="T33" s="2"/>
      <c r="U33" s="2"/>
      <c r="V33" s="2">
        <f t="shared" si="0"/>
        <v>16</v>
      </c>
      <c r="W33" s="2">
        <f t="shared" si="1"/>
        <v>50423</v>
      </c>
    </row>
    <row r="34" spans="1:23" ht="12.75" hidden="1">
      <c r="A34" s="2">
        <v>437</v>
      </c>
      <c r="B34" s="2" t="s">
        <v>350</v>
      </c>
      <c r="C34" s="2" t="s">
        <v>351</v>
      </c>
      <c r="D34" s="2" t="s">
        <v>352</v>
      </c>
      <c r="E34" s="2">
        <v>35824</v>
      </c>
      <c r="F34" s="2" t="b">
        <v>1</v>
      </c>
      <c r="G34" s="2" t="s">
        <v>548</v>
      </c>
      <c r="H34" s="2" t="s">
        <v>353</v>
      </c>
      <c r="I34" s="2" t="s">
        <v>772</v>
      </c>
      <c r="J34" s="2" t="s">
        <v>575</v>
      </c>
      <c r="K34" s="2">
        <v>28</v>
      </c>
      <c r="L34" s="2" t="s">
        <v>98</v>
      </c>
      <c r="M34" s="2">
        <v>7.06</v>
      </c>
      <c r="N34" s="2" t="s">
        <v>551</v>
      </c>
      <c r="O34" s="2" t="s">
        <v>1198</v>
      </c>
      <c r="P34" s="2" t="s">
        <v>552</v>
      </c>
      <c r="Q34" s="2">
        <v>0</v>
      </c>
      <c r="R34" s="2" t="s">
        <v>547</v>
      </c>
      <c r="S34" s="2">
        <v>75</v>
      </c>
      <c r="T34" s="2"/>
      <c r="U34" s="2"/>
      <c r="V34" s="2">
        <f t="shared" si="0"/>
        <v>16</v>
      </c>
      <c r="W34" s="2">
        <f t="shared" si="1"/>
        <v>50423</v>
      </c>
    </row>
    <row r="35" spans="1:23" ht="12.75" hidden="1">
      <c r="A35" s="2">
        <v>515</v>
      </c>
      <c r="B35" s="2" t="s">
        <v>121</v>
      </c>
      <c r="C35" s="2" t="s">
        <v>730</v>
      </c>
      <c r="D35" s="2" t="s">
        <v>807</v>
      </c>
      <c r="E35" s="2">
        <v>35862</v>
      </c>
      <c r="F35" s="2" t="b">
        <v>1</v>
      </c>
      <c r="G35" s="2" t="s">
        <v>548</v>
      </c>
      <c r="H35" s="2" t="s">
        <v>122</v>
      </c>
      <c r="I35" s="2" t="s">
        <v>806</v>
      </c>
      <c r="J35" s="2" t="s">
        <v>619</v>
      </c>
      <c r="K35" s="2">
        <v>24</v>
      </c>
      <c r="L35" s="2" t="s">
        <v>773</v>
      </c>
      <c r="M35" s="2">
        <v>7.06</v>
      </c>
      <c r="N35" s="2" t="s">
        <v>551</v>
      </c>
      <c r="O35" s="2" t="s">
        <v>1198</v>
      </c>
      <c r="P35" s="2" t="s">
        <v>552</v>
      </c>
      <c r="Q35" s="2">
        <v>-79526</v>
      </c>
      <c r="R35" s="2" t="s">
        <v>547</v>
      </c>
      <c r="S35" s="2">
        <v>76</v>
      </c>
      <c r="T35" s="2">
        <v>0.2</v>
      </c>
      <c r="U35" s="2"/>
      <c r="V35" s="2">
        <f t="shared" si="0"/>
        <v>16</v>
      </c>
      <c r="W35" s="2">
        <f t="shared" si="1"/>
        <v>50433</v>
      </c>
    </row>
    <row r="36" spans="1:23" ht="12.75" hidden="1">
      <c r="A36" s="2">
        <v>625</v>
      </c>
      <c r="B36" s="2" t="s">
        <v>392</v>
      </c>
      <c r="C36" s="2" t="s">
        <v>393</v>
      </c>
      <c r="D36" s="2" t="s">
        <v>579</v>
      </c>
      <c r="E36" s="2">
        <v>36251</v>
      </c>
      <c r="F36" s="2" t="b">
        <v>1</v>
      </c>
      <c r="G36" s="2" t="s">
        <v>548</v>
      </c>
      <c r="H36" s="2" t="s">
        <v>394</v>
      </c>
      <c r="I36" s="2" t="s">
        <v>180</v>
      </c>
      <c r="J36" s="2" t="s">
        <v>575</v>
      </c>
      <c r="K36" s="2">
        <v>19</v>
      </c>
      <c r="L36" s="2" t="s">
        <v>691</v>
      </c>
      <c r="M36" s="2">
        <v>7.06</v>
      </c>
      <c r="N36" s="2" t="s">
        <v>551</v>
      </c>
      <c r="O36" s="2" t="s">
        <v>1198</v>
      </c>
      <c r="P36" s="2" t="s">
        <v>552</v>
      </c>
      <c r="Q36" s="2">
        <v>0</v>
      </c>
      <c r="R36" s="2" t="s">
        <v>547</v>
      </c>
      <c r="S36" s="2">
        <v>92</v>
      </c>
      <c r="T36" s="2"/>
      <c r="U36" s="2"/>
      <c r="V36" s="2">
        <f t="shared" si="0"/>
        <v>17</v>
      </c>
      <c r="W36" s="2">
        <f t="shared" si="1"/>
        <v>50423</v>
      </c>
    </row>
    <row r="37" spans="1:23" ht="12.75" hidden="1">
      <c r="A37" s="2">
        <v>403</v>
      </c>
      <c r="B37" s="2" t="s">
        <v>27</v>
      </c>
      <c r="C37" s="2" t="s">
        <v>28</v>
      </c>
      <c r="D37" s="2" t="s">
        <v>732</v>
      </c>
      <c r="E37" s="2">
        <v>36043</v>
      </c>
      <c r="F37" s="2" t="b">
        <v>0</v>
      </c>
      <c r="G37" s="2" t="s">
        <v>1199</v>
      </c>
      <c r="H37" s="2" t="s">
        <v>29</v>
      </c>
      <c r="I37" s="2" t="s">
        <v>26</v>
      </c>
      <c r="J37" s="2" t="s">
        <v>575</v>
      </c>
      <c r="K37" s="2">
        <v>27</v>
      </c>
      <c r="L37" s="2" t="s">
        <v>30</v>
      </c>
      <c r="M37" s="2">
        <v>7.08</v>
      </c>
      <c r="N37" s="2" t="s">
        <v>551</v>
      </c>
      <c r="O37" s="2" t="s">
        <v>1198</v>
      </c>
      <c r="P37" s="2" t="s">
        <v>552</v>
      </c>
      <c r="Q37" s="2">
        <v>0</v>
      </c>
      <c r="R37" s="2" t="s">
        <v>547</v>
      </c>
      <c r="S37" s="2">
        <v>95</v>
      </c>
      <c r="T37" s="2">
        <v>0.3</v>
      </c>
      <c r="U37" s="2"/>
      <c r="V37" s="2">
        <f t="shared" si="0"/>
        <v>16</v>
      </c>
      <c r="W37" s="2">
        <f t="shared" si="1"/>
        <v>50423</v>
      </c>
    </row>
    <row r="38" spans="1:23" ht="12.75" hidden="1">
      <c r="A38" s="2">
        <v>446</v>
      </c>
      <c r="B38" s="2" t="s">
        <v>88</v>
      </c>
      <c r="C38" s="2" t="s">
        <v>558</v>
      </c>
      <c r="D38" s="2" t="s">
        <v>597</v>
      </c>
      <c r="E38" s="2">
        <v>35952</v>
      </c>
      <c r="F38" s="2" t="b">
        <v>1</v>
      </c>
      <c r="G38" s="2" t="s">
        <v>548</v>
      </c>
      <c r="H38" s="2" t="s">
        <v>89</v>
      </c>
      <c r="I38" s="2" t="s">
        <v>72</v>
      </c>
      <c r="J38" s="2" t="s">
        <v>575</v>
      </c>
      <c r="K38" s="2">
        <v>22</v>
      </c>
      <c r="L38" s="2" t="s">
        <v>1158</v>
      </c>
      <c r="M38" s="2">
        <v>7.08</v>
      </c>
      <c r="N38" s="2" t="s">
        <v>551</v>
      </c>
      <c r="O38" s="2" t="s">
        <v>1198</v>
      </c>
      <c r="P38" s="2" t="s">
        <v>552</v>
      </c>
      <c r="Q38" s="2">
        <v>0</v>
      </c>
      <c r="R38" s="2" t="s">
        <v>547</v>
      </c>
      <c r="S38" s="2">
        <v>75</v>
      </c>
      <c r="T38" s="2"/>
      <c r="U38" s="2"/>
      <c r="V38" s="2">
        <f t="shared" si="0"/>
        <v>16</v>
      </c>
      <c r="W38" s="2">
        <f t="shared" si="1"/>
        <v>50423</v>
      </c>
    </row>
    <row r="39" spans="1:23" ht="12.75" hidden="1">
      <c r="A39" s="2">
        <v>629</v>
      </c>
      <c r="B39" s="2" t="s">
        <v>401</v>
      </c>
      <c r="C39" s="2" t="s">
        <v>402</v>
      </c>
      <c r="D39" s="2" t="s">
        <v>588</v>
      </c>
      <c r="E39" s="2">
        <v>36162</v>
      </c>
      <c r="F39" s="2" t="b">
        <v>1</v>
      </c>
      <c r="G39" s="2" t="s">
        <v>548</v>
      </c>
      <c r="H39" s="2" t="s">
        <v>403</v>
      </c>
      <c r="I39" s="2" t="s">
        <v>190</v>
      </c>
      <c r="J39" s="2" t="s">
        <v>575</v>
      </c>
      <c r="K39" s="2">
        <v>35</v>
      </c>
      <c r="L39" s="2" t="s">
        <v>1126</v>
      </c>
      <c r="M39" s="2">
        <v>7.08</v>
      </c>
      <c r="N39" s="2" t="s">
        <v>551</v>
      </c>
      <c r="O39" s="2" t="s">
        <v>1198</v>
      </c>
      <c r="P39" s="2" t="s">
        <v>552</v>
      </c>
      <c r="Q39" s="2">
        <v>0</v>
      </c>
      <c r="R39" s="2" t="s">
        <v>547</v>
      </c>
      <c r="S39" s="2">
        <v>70</v>
      </c>
      <c r="T39" s="2"/>
      <c r="U39" s="2"/>
      <c r="V39" s="2">
        <f t="shared" si="0"/>
        <v>17</v>
      </c>
      <c r="W39" s="2">
        <f t="shared" si="1"/>
        <v>50423</v>
      </c>
    </row>
    <row r="40" spans="1:23" ht="12.75" hidden="1">
      <c r="A40" s="2">
        <v>428</v>
      </c>
      <c r="B40" s="2" t="s">
        <v>340</v>
      </c>
      <c r="C40" s="2" t="s">
        <v>1123</v>
      </c>
      <c r="D40" s="2" t="s">
        <v>733</v>
      </c>
      <c r="E40" s="2">
        <v>35797</v>
      </c>
      <c r="F40" s="2" t="b">
        <v>1</v>
      </c>
      <c r="G40" s="2" t="s">
        <v>548</v>
      </c>
      <c r="H40" s="2" t="s">
        <v>341</v>
      </c>
      <c r="I40" s="2" t="s">
        <v>756</v>
      </c>
      <c r="J40" s="2" t="s">
        <v>575</v>
      </c>
      <c r="K40" s="2">
        <v>30</v>
      </c>
      <c r="L40" s="2" t="s">
        <v>711</v>
      </c>
      <c r="M40" s="2">
        <v>7.1</v>
      </c>
      <c r="N40" s="2" t="s">
        <v>551</v>
      </c>
      <c r="O40" s="2" t="s">
        <v>1198</v>
      </c>
      <c r="P40" s="2" t="s">
        <v>552</v>
      </c>
      <c r="Q40" s="2">
        <v>0</v>
      </c>
      <c r="R40" s="2" t="s">
        <v>547</v>
      </c>
      <c r="S40" s="2">
        <v>81</v>
      </c>
      <c r="T40" s="2"/>
      <c r="U40" s="2"/>
      <c r="V40" s="2">
        <f t="shared" si="0"/>
        <v>16</v>
      </c>
      <c r="W40" s="2">
        <f t="shared" si="1"/>
        <v>50423</v>
      </c>
    </row>
    <row r="41" spans="1:23" ht="12.75" hidden="1">
      <c r="A41" s="2">
        <v>41</v>
      </c>
      <c r="B41" s="2" t="s">
        <v>1019</v>
      </c>
      <c r="C41" s="2" t="s">
        <v>1020</v>
      </c>
      <c r="D41" s="2" t="s">
        <v>920</v>
      </c>
      <c r="E41" s="2">
        <v>35683</v>
      </c>
      <c r="F41" s="2" t="b">
        <v>1</v>
      </c>
      <c r="G41" s="2" t="s">
        <v>548</v>
      </c>
      <c r="H41" s="2" t="s">
        <v>1021</v>
      </c>
      <c r="I41" s="2" t="s">
        <v>559</v>
      </c>
      <c r="J41" s="2" t="s">
        <v>550</v>
      </c>
      <c r="K41" s="2">
        <v>13</v>
      </c>
      <c r="L41" s="2" t="s">
        <v>773</v>
      </c>
      <c r="M41" s="2">
        <v>7.12</v>
      </c>
      <c r="N41" s="2" t="s">
        <v>545</v>
      </c>
      <c r="O41" s="2" t="s">
        <v>1201</v>
      </c>
      <c r="P41" s="2" t="s">
        <v>552</v>
      </c>
      <c r="Q41" s="2">
        <v>0</v>
      </c>
      <c r="R41" s="2" t="s">
        <v>547</v>
      </c>
      <c r="S41" s="2">
        <v>80</v>
      </c>
      <c r="T41" s="2"/>
      <c r="U41" s="2"/>
      <c r="V41" s="2">
        <f t="shared" si="0"/>
        <v>15</v>
      </c>
      <c r="W41" s="2">
        <f t="shared" si="1"/>
        <v>50413</v>
      </c>
    </row>
    <row r="42" spans="1:23" ht="12.75" hidden="1">
      <c r="A42" s="2">
        <v>183</v>
      </c>
      <c r="B42" s="2" t="s">
        <v>1134</v>
      </c>
      <c r="C42" s="2" t="s">
        <v>558</v>
      </c>
      <c r="D42" s="2" t="s">
        <v>588</v>
      </c>
      <c r="E42" s="2">
        <v>35693</v>
      </c>
      <c r="F42" s="2" t="b">
        <v>1</v>
      </c>
      <c r="G42" s="2" t="s">
        <v>548</v>
      </c>
      <c r="H42" s="2" t="s">
        <v>1135</v>
      </c>
      <c r="I42" s="2" t="s">
        <v>589</v>
      </c>
      <c r="J42" s="2" t="s">
        <v>575</v>
      </c>
      <c r="K42" s="2">
        <v>22</v>
      </c>
      <c r="L42" s="2" t="s">
        <v>1136</v>
      </c>
      <c r="M42" s="2">
        <v>7.12</v>
      </c>
      <c r="N42" s="2" t="s">
        <v>551</v>
      </c>
      <c r="O42" s="2" t="s">
        <v>1198</v>
      </c>
      <c r="P42" s="2" t="s">
        <v>552</v>
      </c>
      <c r="Q42" s="2">
        <v>-19439</v>
      </c>
      <c r="R42" s="2" t="s">
        <v>547</v>
      </c>
      <c r="S42" s="2">
        <v>81</v>
      </c>
      <c r="T42" s="2"/>
      <c r="U42" s="2"/>
      <c r="V42" s="2">
        <f t="shared" si="0"/>
        <v>15</v>
      </c>
      <c r="W42" s="2">
        <f t="shared" si="1"/>
        <v>50423</v>
      </c>
    </row>
    <row r="43" spans="1:23" ht="12.75" hidden="1">
      <c r="A43" s="2">
        <v>427</v>
      </c>
      <c r="B43" s="2" t="s">
        <v>338</v>
      </c>
      <c r="C43" s="2" t="s">
        <v>684</v>
      </c>
      <c r="D43" s="2" t="s">
        <v>757</v>
      </c>
      <c r="E43" s="2">
        <v>35957</v>
      </c>
      <c r="F43" s="2" t="b">
        <v>1</v>
      </c>
      <c r="G43" s="2" t="s">
        <v>548</v>
      </c>
      <c r="H43" s="2" t="s">
        <v>339</v>
      </c>
      <c r="I43" s="2" t="s">
        <v>756</v>
      </c>
      <c r="J43" s="2" t="s">
        <v>575</v>
      </c>
      <c r="K43" s="2">
        <v>27</v>
      </c>
      <c r="L43" s="2" t="s">
        <v>748</v>
      </c>
      <c r="M43" s="2">
        <v>7.14</v>
      </c>
      <c r="N43" s="2" t="s">
        <v>551</v>
      </c>
      <c r="O43" s="2" t="s">
        <v>1198</v>
      </c>
      <c r="P43" s="2" t="s">
        <v>552</v>
      </c>
      <c r="Q43" s="2">
        <v>0</v>
      </c>
      <c r="R43" s="2" t="s">
        <v>547</v>
      </c>
      <c r="S43" s="2">
        <v>81</v>
      </c>
      <c r="T43" s="2"/>
      <c r="U43" s="2"/>
      <c r="V43" s="2">
        <f t="shared" si="0"/>
        <v>16</v>
      </c>
      <c r="W43" s="2">
        <f t="shared" si="1"/>
        <v>50423</v>
      </c>
    </row>
    <row r="44" spans="1:23" ht="12.75" hidden="1">
      <c r="A44" s="2">
        <v>582</v>
      </c>
      <c r="B44" s="2" t="s">
        <v>915</v>
      </c>
      <c r="C44" s="2" t="s">
        <v>916</v>
      </c>
      <c r="D44" s="2" t="s">
        <v>657</v>
      </c>
      <c r="E44" s="2">
        <v>36508</v>
      </c>
      <c r="F44" s="2" t="b">
        <v>1</v>
      </c>
      <c r="G44" s="2" t="s">
        <v>548</v>
      </c>
      <c r="H44" s="2" t="s">
        <v>917</v>
      </c>
      <c r="I44" s="2" t="s">
        <v>914</v>
      </c>
      <c r="J44" s="2" t="s">
        <v>543</v>
      </c>
      <c r="K44" s="2">
        <v>20</v>
      </c>
      <c r="L44" s="2" t="s">
        <v>797</v>
      </c>
      <c r="M44" s="2">
        <v>7.14</v>
      </c>
      <c r="N44" s="2" t="s">
        <v>551</v>
      </c>
      <c r="O44" s="2" t="s">
        <v>1198</v>
      </c>
      <c r="P44" s="2" t="s">
        <v>552</v>
      </c>
      <c r="Q44" s="2">
        <v>0</v>
      </c>
      <c r="R44" s="2" t="s">
        <v>547</v>
      </c>
      <c r="S44" s="2">
        <v>70</v>
      </c>
      <c r="T44" s="2"/>
      <c r="U44" s="2"/>
      <c r="V44" s="2">
        <f t="shared" si="0"/>
        <v>17</v>
      </c>
      <c r="W44" s="2">
        <f t="shared" si="1"/>
        <v>50443</v>
      </c>
    </row>
    <row r="45" spans="1:23" ht="12.75" hidden="1">
      <c r="A45" s="2">
        <v>348</v>
      </c>
      <c r="B45" s="2" t="s">
        <v>1181</v>
      </c>
      <c r="C45" s="2" t="s">
        <v>702</v>
      </c>
      <c r="D45" s="2" t="s">
        <v>1182</v>
      </c>
      <c r="E45" s="2">
        <v>35796</v>
      </c>
      <c r="F45" s="2" t="b">
        <v>1</v>
      </c>
      <c r="G45" s="2" t="s">
        <v>548</v>
      </c>
      <c r="H45" s="2" t="s">
        <v>1183</v>
      </c>
      <c r="I45" s="2" t="s">
        <v>701</v>
      </c>
      <c r="J45" s="2" t="s">
        <v>550</v>
      </c>
      <c r="K45" s="2">
        <v>23</v>
      </c>
      <c r="L45" s="2" t="s">
        <v>1161</v>
      </c>
      <c r="M45" s="2">
        <v>7.15</v>
      </c>
      <c r="N45" s="2" t="s">
        <v>551</v>
      </c>
      <c r="O45" s="2" t="s">
        <v>1198</v>
      </c>
      <c r="P45" s="2" t="s">
        <v>552</v>
      </c>
      <c r="Q45" s="2">
        <v>0</v>
      </c>
      <c r="R45" s="2" t="s">
        <v>547</v>
      </c>
      <c r="S45" s="2">
        <v>78</v>
      </c>
      <c r="T45" s="2"/>
      <c r="U45" s="2"/>
      <c r="V45" s="2">
        <f t="shared" si="0"/>
        <v>16</v>
      </c>
      <c r="W45" s="2">
        <f t="shared" si="1"/>
        <v>50413</v>
      </c>
    </row>
    <row r="46" spans="1:23" ht="12.75" hidden="1">
      <c r="A46" s="2">
        <v>360</v>
      </c>
      <c r="B46" s="2" t="s">
        <v>297</v>
      </c>
      <c r="C46" s="2" t="s">
        <v>298</v>
      </c>
      <c r="D46" s="2" t="s">
        <v>717</v>
      </c>
      <c r="E46" s="2">
        <v>36022</v>
      </c>
      <c r="F46" s="2" t="b">
        <v>1</v>
      </c>
      <c r="G46" s="2" t="s">
        <v>548</v>
      </c>
      <c r="H46" s="2" t="s">
        <v>299</v>
      </c>
      <c r="I46" s="2" t="s">
        <v>718</v>
      </c>
      <c r="J46" s="2" t="s">
        <v>550</v>
      </c>
      <c r="K46" s="2">
        <v>22</v>
      </c>
      <c r="L46" s="2" t="s">
        <v>1154</v>
      </c>
      <c r="M46" s="2">
        <v>7.15</v>
      </c>
      <c r="N46" s="2" t="s">
        <v>551</v>
      </c>
      <c r="O46" s="2" t="s">
        <v>1198</v>
      </c>
      <c r="P46" s="2" t="s">
        <v>552</v>
      </c>
      <c r="Q46" s="2">
        <v>-60154</v>
      </c>
      <c r="R46" s="2" t="s">
        <v>547</v>
      </c>
      <c r="S46" s="2">
        <v>70</v>
      </c>
      <c r="T46" s="2"/>
      <c r="U46" s="2"/>
      <c r="V46" s="2">
        <f t="shared" si="0"/>
        <v>16</v>
      </c>
      <c r="W46" s="2">
        <f t="shared" si="1"/>
        <v>50413</v>
      </c>
    </row>
    <row r="47" spans="1:23" ht="12.75" hidden="1">
      <c r="A47" s="2">
        <v>624</v>
      </c>
      <c r="B47" s="2" t="s">
        <v>186</v>
      </c>
      <c r="C47" s="2" t="s">
        <v>187</v>
      </c>
      <c r="D47" s="2" t="s">
        <v>637</v>
      </c>
      <c r="E47" s="2">
        <v>35867</v>
      </c>
      <c r="F47" s="2" t="b">
        <v>1</v>
      </c>
      <c r="G47" s="2" t="s">
        <v>548</v>
      </c>
      <c r="H47" s="2" t="s">
        <v>188</v>
      </c>
      <c r="I47" s="2" t="s">
        <v>180</v>
      </c>
      <c r="J47" s="2" t="s">
        <v>575</v>
      </c>
      <c r="K47" s="2">
        <v>18</v>
      </c>
      <c r="L47" s="2" t="s">
        <v>189</v>
      </c>
      <c r="M47" s="2">
        <v>7.15</v>
      </c>
      <c r="N47" s="2" t="s">
        <v>551</v>
      </c>
      <c r="O47" s="2" t="s">
        <v>1198</v>
      </c>
      <c r="P47" s="2" t="s">
        <v>552</v>
      </c>
      <c r="Q47" s="2">
        <v>0</v>
      </c>
      <c r="R47" s="2" t="s">
        <v>547</v>
      </c>
      <c r="S47" s="2">
        <v>85</v>
      </c>
      <c r="T47" s="2"/>
      <c r="U47" s="2"/>
      <c r="V47" s="2">
        <f t="shared" si="0"/>
        <v>17</v>
      </c>
      <c r="W47" s="2">
        <f t="shared" si="1"/>
        <v>50423</v>
      </c>
    </row>
    <row r="48" spans="1:23" ht="12.75" hidden="1">
      <c r="A48" s="2">
        <v>627</v>
      </c>
      <c r="B48" s="2" t="s">
        <v>398</v>
      </c>
      <c r="C48" s="2" t="s">
        <v>399</v>
      </c>
      <c r="D48" s="2" t="s">
        <v>1170</v>
      </c>
      <c r="E48" s="2">
        <v>36501</v>
      </c>
      <c r="F48" s="2" t="b">
        <v>1</v>
      </c>
      <c r="G48" s="2" t="s">
        <v>548</v>
      </c>
      <c r="H48" s="2" t="s">
        <v>400</v>
      </c>
      <c r="I48" s="2" t="s">
        <v>190</v>
      </c>
      <c r="J48" s="2" t="s">
        <v>575</v>
      </c>
      <c r="K48" s="2">
        <v>21</v>
      </c>
      <c r="L48" s="2" t="s">
        <v>835</v>
      </c>
      <c r="M48" s="2">
        <v>7.16</v>
      </c>
      <c r="N48" s="2" t="s">
        <v>551</v>
      </c>
      <c r="O48" s="2" t="s">
        <v>1198</v>
      </c>
      <c r="P48" s="2" t="s">
        <v>552</v>
      </c>
      <c r="Q48" s="2">
        <v>0</v>
      </c>
      <c r="R48" s="2" t="s">
        <v>547</v>
      </c>
      <c r="S48" s="2">
        <v>70</v>
      </c>
      <c r="T48" s="2"/>
      <c r="U48" s="2"/>
      <c r="V48" s="2">
        <f t="shared" si="0"/>
        <v>17</v>
      </c>
      <c r="W48" s="2">
        <f t="shared" si="1"/>
        <v>50423</v>
      </c>
    </row>
    <row r="49" spans="1:23" ht="12.75" hidden="1">
      <c r="A49" s="2">
        <v>665</v>
      </c>
      <c r="B49" s="2" t="s">
        <v>191</v>
      </c>
      <c r="C49" s="2" t="s">
        <v>192</v>
      </c>
      <c r="D49" s="2" t="s">
        <v>824</v>
      </c>
      <c r="E49" s="2">
        <v>36285</v>
      </c>
      <c r="F49" s="2" t="b">
        <v>1</v>
      </c>
      <c r="G49" s="2" t="s">
        <v>548</v>
      </c>
      <c r="H49" s="2" t="s">
        <v>193</v>
      </c>
      <c r="I49" s="2" t="s">
        <v>905</v>
      </c>
      <c r="J49" s="2" t="s">
        <v>619</v>
      </c>
      <c r="K49" s="2">
        <v>21</v>
      </c>
      <c r="L49" s="2" t="s">
        <v>1122</v>
      </c>
      <c r="M49" s="2">
        <v>7.17</v>
      </c>
      <c r="N49" s="2" t="s">
        <v>551</v>
      </c>
      <c r="O49" s="2" t="s">
        <v>1198</v>
      </c>
      <c r="P49" s="2" t="s">
        <v>552</v>
      </c>
      <c r="Q49" s="2">
        <v>0</v>
      </c>
      <c r="R49" s="2" t="s">
        <v>547</v>
      </c>
      <c r="S49" s="2">
        <v>75</v>
      </c>
      <c r="T49" s="2"/>
      <c r="U49" s="2"/>
      <c r="V49" s="2">
        <f t="shared" si="0"/>
        <v>17</v>
      </c>
      <c r="W49" s="2">
        <f t="shared" si="1"/>
        <v>50433</v>
      </c>
    </row>
    <row r="50" spans="1:23" ht="12.75" hidden="1">
      <c r="A50" s="2">
        <v>666</v>
      </c>
      <c r="B50" s="2" t="s">
        <v>906</v>
      </c>
      <c r="C50" s="2" t="s">
        <v>907</v>
      </c>
      <c r="D50" s="2" t="s">
        <v>908</v>
      </c>
      <c r="E50" s="2">
        <v>36093</v>
      </c>
      <c r="F50" s="2" t="b">
        <v>1</v>
      </c>
      <c r="G50" s="2" t="s">
        <v>548</v>
      </c>
      <c r="H50" s="2" t="s">
        <v>909</v>
      </c>
      <c r="I50" s="2" t="s">
        <v>905</v>
      </c>
      <c r="J50" s="2" t="s">
        <v>619</v>
      </c>
      <c r="K50" s="2">
        <v>21</v>
      </c>
      <c r="L50" s="2" t="s">
        <v>773</v>
      </c>
      <c r="M50" s="2">
        <v>7.17</v>
      </c>
      <c r="N50" s="2" t="s">
        <v>551</v>
      </c>
      <c r="O50" s="2" t="s">
        <v>1198</v>
      </c>
      <c r="P50" s="2" t="s">
        <v>552</v>
      </c>
      <c r="Q50" s="2">
        <v>0</v>
      </c>
      <c r="R50" s="2" t="s">
        <v>547</v>
      </c>
      <c r="S50" s="2">
        <v>80</v>
      </c>
      <c r="T50" s="2"/>
      <c r="U50" s="2"/>
      <c r="V50" s="2">
        <f t="shared" si="0"/>
        <v>17</v>
      </c>
      <c r="W50" s="2">
        <f t="shared" si="1"/>
        <v>50433</v>
      </c>
    </row>
    <row r="51" spans="1:23" ht="12.75" hidden="1">
      <c r="A51" s="2">
        <v>506</v>
      </c>
      <c r="B51" s="2" t="s">
        <v>367</v>
      </c>
      <c r="C51" s="2" t="s">
        <v>796</v>
      </c>
      <c r="D51" s="2" t="s">
        <v>632</v>
      </c>
      <c r="E51" s="2">
        <v>36052</v>
      </c>
      <c r="F51" s="2" t="b">
        <v>1</v>
      </c>
      <c r="G51" s="2" t="s">
        <v>548</v>
      </c>
      <c r="H51" s="2" t="s">
        <v>368</v>
      </c>
      <c r="I51" s="2" t="s">
        <v>787</v>
      </c>
      <c r="J51" s="2" t="s">
        <v>619</v>
      </c>
      <c r="K51" s="2">
        <v>23</v>
      </c>
      <c r="L51" s="2" t="s">
        <v>797</v>
      </c>
      <c r="M51" s="2">
        <v>7.18</v>
      </c>
      <c r="N51" s="2" t="s">
        <v>551</v>
      </c>
      <c r="O51" s="2" t="s">
        <v>1198</v>
      </c>
      <c r="P51" s="2" t="s">
        <v>552</v>
      </c>
      <c r="Q51" s="2">
        <v>0</v>
      </c>
      <c r="R51" s="2" t="s">
        <v>547</v>
      </c>
      <c r="S51" s="2">
        <v>78</v>
      </c>
      <c r="T51" s="2"/>
      <c r="U51" s="2"/>
      <c r="V51" s="2">
        <f t="shared" si="0"/>
        <v>16</v>
      </c>
      <c r="W51" s="2">
        <f t="shared" si="1"/>
        <v>50433</v>
      </c>
    </row>
    <row r="52" spans="1:23" ht="12.75" hidden="1">
      <c r="A52" s="2">
        <v>415</v>
      </c>
      <c r="B52" s="2" t="s">
        <v>49</v>
      </c>
      <c r="C52" s="2" t="s">
        <v>50</v>
      </c>
      <c r="D52" s="2" t="s">
        <v>604</v>
      </c>
      <c r="E52" s="2">
        <v>35827</v>
      </c>
      <c r="F52" s="2" t="b">
        <v>1</v>
      </c>
      <c r="G52" s="2" t="s">
        <v>548</v>
      </c>
      <c r="H52" s="2" t="s">
        <v>51</v>
      </c>
      <c r="I52" s="2" t="s">
        <v>734</v>
      </c>
      <c r="J52" s="2" t="s">
        <v>575</v>
      </c>
      <c r="K52" s="2">
        <v>30</v>
      </c>
      <c r="L52" s="2" t="s">
        <v>748</v>
      </c>
      <c r="M52" s="2">
        <v>7.19</v>
      </c>
      <c r="N52" s="2" t="s">
        <v>551</v>
      </c>
      <c r="O52" s="2" t="s">
        <v>1198</v>
      </c>
      <c r="P52" s="2" t="s">
        <v>552</v>
      </c>
      <c r="Q52" s="2">
        <v>-46125</v>
      </c>
      <c r="R52" s="2" t="s">
        <v>547</v>
      </c>
      <c r="S52" s="2">
        <v>85</v>
      </c>
      <c r="T52" s="2"/>
      <c r="U52" s="2"/>
      <c r="V52" s="2">
        <f t="shared" si="0"/>
        <v>16</v>
      </c>
      <c r="W52" s="2">
        <f t="shared" si="1"/>
        <v>50423</v>
      </c>
    </row>
    <row r="53" spans="1:23" ht="12.75" hidden="1">
      <c r="A53" s="2">
        <v>375</v>
      </c>
      <c r="B53" s="2" t="s">
        <v>318</v>
      </c>
      <c r="C53" s="2" t="s">
        <v>816</v>
      </c>
      <c r="D53" s="2" t="s">
        <v>664</v>
      </c>
      <c r="E53" s="2">
        <v>35431</v>
      </c>
      <c r="F53" s="2" t="b">
        <v>1</v>
      </c>
      <c r="G53" s="2" t="s">
        <v>548</v>
      </c>
      <c r="H53" s="2" t="s">
        <v>319</v>
      </c>
      <c r="I53" s="2" t="s">
        <v>19</v>
      </c>
      <c r="J53" s="2" t="s">
        <v>543</v>
      </c>
      <c r="K53" s="2">
        <v>26</v>
      </c>
      <c r="L53" s="2" t="s">
        <v>817</v>
      </c>
      <c r="M53" s="2">
        <v>7.2</v>
      </c>
      <c r="N53" s="2" t="s">
        <v>551</v>
      </c>
      <c r="O53" s="2" t="s">
        <v>1198</v>
      </c>
      <c r="P53" s="2" t="s">
        <v>552</v>
      </c>
      <c r="Q53" s="2">
        <v>-1128</v>
      </c>
      <c r="R53" s="2" t="s">
        <v>547</v>
      </c>
      <c r="S53" s="2">
        <v>85</v>
      </c>
      <c r="T53" s="2"/>
      <c r="U53" s="2"/>
      <c r="V53" s="2">
        <f t="shared" si="0"/>
        <v>16</v>
      </c>
      <c r="W53" s="2">
        <f t="shared" si="1"/>
        <v>50443</v>
      </c>
    </row>
    <row r="54" spans="1:23" ht="12.75" hidden="1">
      <c r="A54" s="2">
        <v>426</v>
      </c>
      <c r="B54" s="2" t="s">
        <v>334</v>
      </c>
      <c r="C54" s="2" t="s">
        <v>335</v>
      </c>
      <c r="D54" s="2" t="s">
        <v>336</v>
      </c>
      <c r="E54" s="2">
        <v>36065</v>
      </c>
      <c r="F54" s="2" t="b">
        <v>1</v>
      </c>
      <c r="G54" s="2" t="s">
        <v>548</v>
      </c>
      <c r="H54" s="2" t="s">
        <v>337</v>
      </c>
      <c r="I54" s="2" t="s">
        <v>756</v>
      </c>
      <c r="J54" s="2" t="s">
        <v>575</v>
      </c>
      <c r="K54" s="2">
        <v>30</v>
      </c>
      <c r="L54" s="2" t="s">
        <v>1100</v>
      </c>
      <c r="M54" s="2">
        <v>7.21</v>
      </c>
      <c r="N54" s="2" t="s">
        <v>551</v>
      </c>
      <c r="O54" s="2" t="s">
        <v>1198</v>
      </c>
      <c r="P54" s="2" t="s">
        <v>552</v>
      </c>
      <c r="Q54" s="2">
        <v>0</v>
      </c>
      <c r="R54" s="2" t="s">
        <v>547</v>
      </c>
      <c r="S54" s="2">
        <v>81</v>
      </c>
      <c r="T54" s="2"/>
      <c r="U54" s="2"/>
      <c r="V54" s="2">
        <f t="shared" si="0"/>
        <v>16</v>
      </c>
      <c r="W54" s="2">
        <f t="shared" si="1"/>
        <v>50423</v>
      </c>
    </row>
    <row r="55" spans="1:23" ht="12.75" hidden="1">
      <c r="A55" s="2">
        <v>200</v>
      </c>
      <c r="B55" s="2" t="s">
        <v>1152</v>
      </c>
      <c r="C55" s="2" t="s">
        <v>758</v>
      </c>
      <c r="D55" s="2" t="s">
        <v>474</v>
      </c>
      <c r="E55" s="2">
        <v>35570</v>
      </c>
      <c r="F55" s="2" t="b">
        <v>1</v>
      </c>
      <c r="G55" s="2" t="s">
        <v>548</v>
      </c>
      <c r="H55" s="2" t="s">
        <v>1153</v>
      </c>
      <c r="I55" s="2" t="s">
        <v>599</v>
      </c>
      <c r="J55" s="2" t="s">
        <v>575</v>
      </c>
      <c r="K55" s="2">
        <v>14</v>
      </c>
      <c r="L55" s="2" t="s">
        <v>1154</v>
      </c>
      <c r="M55" s="2">
        <v>7.23</v>
      </c>
      <c r="N55" s="2" t="s">
        <v>545</v>
      </c>
      <c r="O55" s="2" t="s">
        <v>1201</v>
      </c>
      <c r="P55" s="2" t="s">
        <v>552</v>
      </c>
      <c r="Q55" s="2">
        <v>0</v>
      </c>
      <c r="R55" s="2" t="s">
        <v>547</v>
      </c>
      <c r="S55" s="2">
        <v>80</v>
      </c>
      <c r="T55" s="2"/>
      <c r="U55" s="2"/>
      <c r="V55" s="2">
        <f t="shared" si="0"/>
        <v>15</v>
      </c>
      <c r="W55" s="2">
        <f t="shared" si="1"/>
        <v>50423</v>
      </c>
    </row>
    <row r="56" spans="1:23" ht="12.75" hidden="1">
      <c r="A56" s="2">
        <v>513</v>
      </c>
      <c r="B56" s="2" t="s">
        <v>117</v>
      </c>
      <c r="C56" s="2" t="s">
        <v>675</v>
      </c>
      <c r="D56" s="2" t="s">
        <v>118</v>
      </c>
      <c r="E56" s="2">
        <v>35830</v>
      </c>
      <c r="F56" s="2" t="b">
        <v>1</v>
      </c>
      <c r="G56" s="2" t="s">
        <v>548</v>
      </c>
      <c r="H56" s="2" t="s">
        <v>119</v>
      </c>
      <c r="I56" s="2" t="s">
        <v>806</v>
      </c>
      <c r="J56" s="2" t="s">
        <v>619</v>
      </c>
      <c r="K56" s="2">
        <v>29</v>
      </c>
      <c r="L56" s="2" t="s">
        <v>120</v>
      </c>
      <c r="M56" s="2">
        <v>7.23</v>
      </c>
      <c r="N56" s="2" t="s">
        <v>551</v>
      </c>
      <c r="O56" s="2" t="s">
        <v>1198</v>
      </c>
      <c r="P56" s="2" t="s">
        <v>552</v>
      </c>
      <c r="Q56" s="2">
        <v>0</v>
      </c>
      <c r="R56" s="2" t="s">
        <v>547</v>
      </c>
      <c r="S56" s="2">
        <v>78</v>
      </c>
      <c r="T56" s="2"/>
      <c r="U56" s="2"/>
      <c r="V56" s="2">
        <f t="shared" si="0"/>
        <v>16</v>
      </c>
      <c r="W56" s="2">
        <f t="shared" si="1"/>
        <v>50433</v>
      </c>
    </row>
    <row r="57" spans="1:23" ht="12.75" hidden="1">
      <c r="A57" s="2">
        <v>347</v>
      </c>
      <c r="B57" s="2" t="s">
        <v>1179</v>
      </c>
      <c r="C57" s="2" t="s">
        <v>558</v>
      </c>
      <c r="D57" s="2" t="s">
        <v>707</v>
      </c>
      <c r="E57" s="2">
        <v>36153</v>
      </c>
      <c r="F57" s="2" t="b">
        <v>1</v>
      </c>
      <c r="G57" s="2" t="s">
        <v>548</v>
      </c>
      <c r="H57" s="2" t="s">
        <v>1180</v>
      </c>
      <c r="I57" s="2" t="s">
        <v>701</v>
      </c>
      <c r="J57" s="2" t="s">
        <v>550</v>
      </c>
      <c r="K57" s="2">
        <v>22</v>
      </c>
      <c r="L57" s="2" t="s">
        <v>708</v>
      </c>
      <c r="M57" s="2">
        <v>7.24</v>
      </c>
      <c r="N57" s="2" t="s">
        <v>551</v>
      </c>
      <c r="O57" s="2" t="s">
        <v>1198</v>
      </c>
      <c r="P57" s="2" t="s">
        <v>552</v>
      </c>
      <c r="Q57" s="2">
        <v>14234</v>
      </c>
      <c r="R57" s="2" t="s">
        <v>547</v>
      </c>
      <c r="S57" s="2">
        <v>78</v>
      </c>
      <c r="T57" s="2"/>
      <c r="U57" s="2"/>
      <c r="V57" s="2">
        <f t="shared" si="0"/>
        <v>16</v>
      </c>
      <c r="W57" s="2">
        <f t="shared" si="1"/>
        <v>50413</v>
      </c>
    </row>
    <row r="58" spans="1:23" ht="12.75" hidden="1">
      <c r="A58" s="2">
        <v>199</v>
      </c>
      <c r="B58" s="2" t="s">
        <v>520</v>
      </c>
      <c r="C58" s="2" t="s">
        <v>521</v>
      </c>
      <c r="D58" s="2" t="s">
        <v>690</v>
      </c>
      <c r="E58" s="2">
        <v>35359</v>
      </c>
      <c r="F58" s="2" t="b">
        <v>1</v>
      </c>
      <c r="G58" s="2" t="s">
        <v>548</v>
      </c>
      <c r="H58" s="2" t="s">
        <v>522</v>
      </c>
      <c r="I58" s="2" t="s">
        <v>599</v>
      </c>
      <c r="J58" s="2" t="s">
        <v>575</v>
      </c>
      <c r="K58" s="2">
        <v>16</v>
      </c>
      <c r="L58" s="2" t="s">
        <v>817</v>
      </c>
      <c r="M58" s="2">
        <v>7.25</v>
      </c>
      <c r="N58" s="2" t="s">
        <v>545</v>
      </c>
      <c r="O58" s="2" t="s">
        <v>1201</v>
      </c>
      <c r="P58" s="2" t="s">
        <v>552</v>
      </c>
      <c r="Q58" s="2">
        <v>0</v>
      </c>
      <c r="R58" s="2" t="s">
        <v>547</v>
      </c>
      <c r="S58" s="2">
        <v>80</v>
      </c>
      <c r="T58" s="2"/>
      <c r="U58" s="2"/>
      <c r="V58" s="2">
        <f t="shared" si="0"/>
        <v>15</v>
      </c>
      <c r="W58" s="2">
        <f t="shared" si="1"/>
        <v>50423</v>
      </c>
    </row>
    <row r="59" spans="1:23" ht="12.75" hidden="1">
      <c r="A59" s="2">
        <v>444</v>
      </c>
      <c r="B59" s="2" t="s">
        <v>86</v>
      </c>
      <c r="C59" s="2" t="s">
        <v>653</v>
      </c>
      <c r="D59" s="2" t="s">
        <v>670</v>
      </c>
      <c r="E59" s="2">
        <v>35823</v>
      </c>
      <c r="F59" s="2" t="b">
        <v>1</v>
      </c>
      <c r="G59" s="2" t="s">
        <v>548</v>
      </c>
      <c r="H59" s="2" t="s">
        <v>87</v>
      </c>
      <c r="I59" s="2" t="s">
        <v>72</v>
      </c>
      <c r="J59" s="2" t="s">
        <v>575</v>
      </c>
      <c r="K59" s="2">
        <v>21</v>
      </c>
      <c r="L59" s="2" t="s">
        <v>748</v>
      </c>
      <c r="M59" s="2">
        <v>7.25</v>
      </c>
      <c r="N59" s="2" t="s">
        <v>551</v>
      </c>
      <c r="O59" s="2" t="s">
        <v>1198</v>
      </c>
      <c r="P59" s="2" t="s">
        <v>552</v>
      </c>
      <c r="Q59" s="2">
        <v>0</v>
      </c>
      <c r="R59" s="2" t="s">
        <v>547</v>
      </c>
      <c r="S59" s="2">
        <v>75</v>
      </c>
      <c r="T59" s="2"/>
      <c r="U59" s="2"/>
      <c r="V59" s="2">
        <f t="shared" si="0"/>
        <v>16</v>
      </c>
      <c r="W59" s="2">
        <f t="shared" si="1"/>
        <v>50423</v>
      </c>
    </row>
    <row r="60" spans="1:23" ht="12.75" hidden="1">
      <c r="A60" s="2">
        <v>8</v>
      </c>
      <c r="B60" s="2" t="s">
        <v>963</v>
      </c>
      <c r="C60" s="2" t="s">
        <v>964</v>
      </c>
      <c r="D60" s="2" t="s">
        <v>965</v>
      </c>
      <c r="E60" s="2">
        <v>35754</v>
      </c>
      <c r="F60" s="2" t="b">
        <v>1</v>
      </c>
      <c r="G60" s="2" t="s">
        <v>548</v>
      </c>
      <c r="H60" s="2" t="s">
        <v>966</v>
      </c>
      <c r="I60" s="2" t="s">
        <v>549</v>
      </c>
      <c r="J60" s="2" t="s">
        <v>550</v>
      </c>
      <c r="K60" s="2">
        <v>14</v>
      </c>
      <c r="L60" s="2" t="s">
        <v>554</v>
      </c>
      <c r="M60" s="2">
        <v>7.26</v>
      </c>
      <c r="N60" s="2" t="s">
        <v>545</v>
      </c>
      <c r="O60" s="2" t="s">
        <v>1201</v>
      </c>
      <c r="P60" s="2" t="s">
        <v>552</v>
      </c>
      <c r="Q60" s="2">
        <v>56202</v>
      </c>
      <c r="R60" s="2" t="s">
        <v>547</v>
      </c>
      <c r="S60" s="2">
        <v>78</v>
      </c>
      <c r="T60" s="2"/>
      <c r="U60" s="2"/>
      <c r="V60" s="2">
        <f t="shared" si="0"/>
        <v>15</v>
      </c>
      <c r="W60" s="2">
        <f t="shared" si="1"/>
        <v>50413</v>
      </c>
    </row>
    <row r="61" spans="1:23" ht="12.75" hidden="1">
      <c r="A61" s="2">
        <v>442</v>
      </c>
      <c r="B61" s="2" t="s">
        <v>79</v>
      </c>
      <c r="C61" s="2" t="s">
        <v>80</v>
      </c>
      <c r="D61" s="2" t="s">
        <v>81</v>
      </c>
      <c r="E61" s="2">
        <v>35905</v>
      </c>
      <c r="F61" s="2" t="b">
        <v>1</v>
      </c>
      <c r="G61" s="2" t="s">
        <v>548</v>
      </c>
      <c r="H61" s="2" t="s">
        <v>82</v>
      </c>
      <c r="I61" s="2" t="s">
        <v>72</v>
      </c>
      <c r="J61" s="2" t="s">
        <v>575</v>
      </c>
      <c r="K61" s="2">
        <v>29</v>
      </c>
      <c r="L61" s="2" t="s">
        <v>609</v>
      </c>
      <c r="M61" s="2">
        <v>7.26</v>
      </c>
      <c r="N61" s="2" t="s">
        <v>551</v>
      </c>
      <c r="O61" s="2" t="s">
        <v>1198</v>
      </c>
      <c r="P61" s="2" t="s">
        <v>552</v>
      </c>
      <c r="Q61" s="2">
        <v>0</v>
      </c>
      <c r="R61" s="2" t="s">
        <v>547</v>
      </c>
      <c r="S61" s="2">
        <v>75</v>
      </c>
      <c r="T61" s="2"/>
      <c r="U61" s="2"/>
      <c r="V61" s="2">
        <f t="shared" si="0"/>
        <v>16</v>
      </c>
      <c r="W61" s="2">
        <f t="shared" si="1"/>
        <v>50423</v>
      </c>
    </row>
    <row r="62" spans="1:23" ht="12.75" hidden="1">
      <c r="A62" s="2">
        <v>368</v>
      </c>
      <c r="B62" s="2" t="s">
        <v>811</v>
      </c>
      <c r="C62" s="2" t="s">
        <v>673</v>
      </c>
      <c r="D62" s="2" t="s">
        <v>812</v>
      </c>
      <c r="E62" s="2">
        <v>35861</v>
      </c>
      <c r="F62" s="2" t="b">
        <v>1</v>
      </c>
      <c r="G62" s="2" t="s">
        <v>548</v>
      </c>
      <c r="H62" s="2" t="s">
        <v>813</v>
      </c>
      <c r="I62" s="2" t="s">
        <v>809</v>
      </c>
      <c r="J62" s="2" t="s">
        <v>543</v>
      </c>
      <c r="K62" s="2">
        <v>19</v>
      </c>
      <c r="L62" s="2" t="s">
        <v>560</v>
      </c>
      <c r="M62" s="2">
        <v>7.27</v>
      </c>
      <c r="N62" s="2" t="s">
        <v>551</v>
      </c>
      <c r="O62" s="2" t="s">
        <v>1198</v>
      </c>
      <c r="P62" s="2" t="s">
        <v>552</v>
      </c>
      <c r="Q62" s="2">
        <v>0</v>
      </c>
      <c r="R62" s="2" t="s">
        <v>547</v>
      </c>
      <c r="S62" s="2">
        <v>80</v>
      </c>
      <c r="T62" s="2"/>
      <c r="U62" s="2"/>
      <c r="V62" s="2">
        <f t="shared" si="0"/>
        <v>16</v>
      </c>
      <c r="W62" s="2">
        <f t="shared" si="1"/>
        <v>50443</v>
      </c>
    </row>
    <row r="63" spans="1:23" ht="12.75" hidden="1">
      <c r="A63" s="2">
        <v>369</v>
      </c>
      <c r="B63" s="2" t="s">
        <v>310</v>
      </c>
      <c r="C63" s="2" t="s">
        <v>675</v>
      </c>
      <c r="D63" s="2" t="s">
        <v>688</v>
      </c>
      <c r="E63" s="2">
        <v>35713</v>
      </c>
      <c r="F63" s="2" t="b">
        <v>1</v>
      </c>
      <c r="G63" s="2" t="s">
        <v>548</v>
      </c>
      <c r="H63" s="2" t="s">
        <v>311</v>
      </c>
      <c r="I63" s="2" t="s">
        <v>809</v>
      </c>
      <c r="J63" s="2" t="s">
        <v>543</v>
      </c>
      <c r="K63" s="2">
        <v>26</v>
      </c>
      <c r="L63" s="2" t="s">
        <v>1122</v>
      </c>
      <c r="M63" s="2">
        <v>7.27</v>
      </c>
      <c r="N63" s="2" t="s">
        <v>551</v>
      </c>
      <c r="O63" s="2" t="s">
        <v>1198</v>
      </c>
      <c r="P63" s="2" t="s">
        <v>552</v>
      </c>
      <c r="Q63" s="2">
        <v>0</v>
      </c>
      <c r="R63" s="2" t="s">
        <v>547</v>
      </c>
      <c r="S63" s="2">
        <v>78</v>
      </c>
      <c r="T63" s="2"/>
      <c r="U63" s="2"/>
      <c r="V63" s="2">
        <f t="shared" si="0"/>
        <v>16</v>
      </c>
      <c r="W63" s="2">
        <f t="shared" si="1"/>
        <v>50443</v>
      </c>
    </row>
    <row r="64" spans="1:23" ht="12.75" hidden="1">
      <c r="A64" s="2">
        <v>344</v>
      </c>
      <c r="B64" s="2" t="s">
        <v>284</v>
      </c>
      <c r="C64" s="2" t="s">
        <v>285</v>
      </c>
      <c r="D64" s="2" t="s">
        <v>286</v>
      </c>
      <c r="E64" s="2">
        <v>35617</v>
      </c>
      <c r="F64" s="2" t="b">
        <v>1</v>
      </c>
      <c r="G64" s="2" t="s">
        <v>548</v>
      </c>
      <c r="H64" s="2" t="s">
        <v>287</v>
      </c>
      <c r="I64" s="2" t="s">
        <v>701</v>
      </c>
      <c r="J64" s="2" t="s">
        <v>550</v>
      </c>
      <c r="K64" s="2">
        <v>26</v>
      </c>
      <c r="L64" s="2" t="s">
        <v>710</v>
      </c>
      <c r="M64" s="2">
        <v>7.28</v>
      </c>
      <c r="N64" s="2" t="s">
        <v>551</v>
      </c>
      <c r="O64" s="2" t="s">
        <v>1198</v>
      </c>
      <c r="P64" s="2" t="s">
        <v>552</v>
      </c>
      <c r="Q64" s="2">
        <v>0</v>
      </c>
      <c r="R64" s="2" t="s">
        <v>547</v>
      </c>
      <c r="S64" s="2">
        <v>78</v>
      </c>
      <c r="T64" s="2"/>
      <c r="U64" s="2"/>
      <c r="V64" s="2">
        <f t="shared" si="0"/>
        <v>16</v>
      </c>
      <c r="W64" s="2">
        <f t="shared" si="1"/>
        <v>50413</v>
      </c>
    </row>
    <row r="65" spans="1:23" ht="12.75" hidden="1">
      <c r="A65" s="2">
        <v>436</v>
      </c>
      <c r="B65" s="2" t="s">
        <v>769</v>
      </c>
      <c r="C65" s="2" t="s">
        <v>678</v>
      </c>
      <c r="D65" s="2" t="s">
        <v>770</v>
      </c>
      <c r="E65" s="2">
        <v>36059</v>
      </c>
      <c r="F65" s="2" t="b">
        <v>1</v>
      </c>
      <c r="G65" s="2" t="s">
        <v>548</v>
      </c>
      <c r="H65" s="2" t="s">
        <v>771</v>
      </c>
      <c r="I65" s="2" t="s">
        <v>772</v>
      </c>
      <c r="J65" s="2" t="s">
        <v>575</v>
      </c>
      <c r="K65" s="2">
        <v>24</v>
      </c>
      <c r="L65" s="2" t="s">
        <v>773</v>
      </c>
      <c r="M65" s="2">
        <v>7.29</v>
      </c>
      <c r="N65" s="2" t="s">
        <v>551</v>
      </c>
      <c r="O65" s="2" t="s">
        <v>1198</v>
      </c>
      <c r="P65" s="2" t="s">
        <v>552</v>
      </c>
      <c r="Q65" s="2">
        <v>0</v>
      </c>
      <c r="R65" s="2" t="s">
        <v>547</v>
      </c>
      <c r="S65" s="2">
        <v>70</v>
      </c>
      <c r="T65" s="2">
        <v>0.2</v>
      </c>
      <c r="U65" s="2"/>
      <c r="V65" s="2">
        <f t="shared" si="0"/>
        <v>16</v>
      </c>
      <c r="W65" s="2">
        <f t="shared" si="1"/>
        <v>50423</v>
      </c>
    </row>
    <row r="66" spans="1:23" ht="12.75" hidden="1">
      <c r="A66" s="2">
        <v>28</v>
      </c>
      <c r="B66" s="2" t="s">
        <v>1098</v>
      </c>
      <c r="C66" s="2" t="s">
        <v>555</v>
      </c>
      <c r="D66" s="2" t="s">
        <v>556</v>
      </c>
      <c r="E66" s="2">
        <v>35508</v>
      </c>
      <c r="F66" s="2" t="b">
        <v>1</v>
      </c>
      <c r="G66" s="2" t="s">
        <v>548</v>
      </c>
      <c r="H66" s="2" t="s">
        <v>1099</v>
      </c>
      <c r="I66" s="2" t="s">
        <v>557</v>
      </c>
      <c r="J66" s="2" t="s">
        <v>550</v>
      </c>
      <c r="K66" s="2">
        <v>26</v>
      </c>
      <c r="L66" s="2" t="s">
        <v>1100</v>
      </c>
      <c r="M66" s="2">
        <v>7.3</v>
      </c>
      <c r="N66" s="2" t="s">
        <v>551</v>
      </c>
      <c r="O66" s="2" t="s">
        <v>1198</v>
      </c>
      <c r="P66" s="2" t="s">
        <v>552</v>
      </c>
      <c r="Q66" s="2">
        <v>0</v>
      </c>
      <c r="R66" s="2" t="s">
        <v>547</v>
      </c>
      <c r="S66" s="2">
        <v>78</v>
      </c>
      <c r="T66" s="2"/>
      <c r="U66" s="2"/>
      <c r="V66" s="2">
        <f t="shared" si="0"/>
        <v>15</v>
      </c>
      <c r="W66" s="2">
        <f t="shared" si="1"/>
        <v>50413</v>
      </c>
    </row>
    <row r="67" spans="1:23" ht="12.75" hidden="1">
      <c r="A67" s="2">
        <v>81</v>
      </c>
      <c r="B67" s="2" t="s">
        <v>1119</v>
      </c>
      <c r="C67" s="2" t="s">
        <v>1120</v>
      </c>
      <c r="D67" s="2" t="s">
        <v>637</v>
      </c>
      <c r="E67" s="2">
        <v>35468</v>
      </c>
      <c r="F67" s="2" t="b">
        <v>1</v>
      </c>
      <c r="G67" s="2" t="s">
        <v>548</v>
      </c>
      <c r="H67" s="2" t="s">
        <v>1121</v>
      </c>
      <c r="I67" s="2" t="s">
        <v>638</v>
      </c>
      <c r="J67" s="2" t="s">
        <v>543</v>
      </c>
      <c r="K67" s="2">
        <v>21</v>
      </c>
      <c r="L67" s="2" t="s">
        <v>1122</v>
      </c>
      <c r="M67" s="2">
        <v>7.3</v>
      </c>
      <c r="N67" s="2" t="s">
        <v>545</v>
      </c>
      <c r="O67" s="2" t="s">
        <v>1201</v>
      </c>
      <c r="P67" s="2" t="s">
        <v>552</v>
      </c>
      <c r="Q67" s="2">
        <v>0</v>
      </c>
      <c r="R67" s="2" t="s">
        <v>547</v>
      </c>
      <c r="S67" s="2">
        <v>78</v>
      </c>
      <c r="T67" s="2"/>
      <c r="U67" s="2"/>
      <c r="V67" s="2">
        <f t="shared" si="0"/>
        <v>15</v>
      </c>
      <c r="W67" s="2">
        <f t="shared" si="1"/>
        <v>50443</v>
      </c>
    </row>
    <row r="68" spans="1:23" ht="12.75" hidden="1">
      <c r="A68" s="2">
        <v>505</v>
      </c>
      <c r="B68" s="2" t="s">
        <v>783</v>
      </c>
      <c r="C68" s="2" t="s">
        <v>784</v>
      </c>
      <c r="D68" s="2" t="s">
        <v>785</v>
      </c>
      <c r="E68" s="2">
        <v>35341</v>
      </c>
      <c r="F68" s="2" t="b">
        <v>1</v>
      </c>
      <c r="G68" s="2" t="s">
        <v>548</v>
      </c>
      <c r="H68" s="2" t="s">
        <v>786</v>
      </c>
      <c r="I68" s="2" t="s">
        <v>787</v>
      </c>
      <c r="J68" s="2" t="s">
        <v>619</v>
      </c>
      <c r="K68" s="2">
        <v>23</v>
      </c>
      <c r="L68" s="2" t="s">
        <v>788</v>
      </c>
      <c r="M68" s="2">
        <v>7.31</v>
      </c>
      <c r="N68" s="2" t="s">
        <v>551</v>
      </c>
      <c r="O68" s="2" t="s">
        <v>1198</v>
      </c>
      <c r="P68" s="2" t="s">
        <v>552</v>
      </c>
      <c r="Q68" s="2">
        <v>0</v>
      </c>
      <c r="R68" s="2" t="s">
        <v>547</v>
      </c>
      <c r="S68" s="2">
        <v>78</v>
      </c>
      <c r="T68" s="2"/>
      <c r="U68" s="2"/>
      <c r="V68" s="2">
        <f t="shared" si="0"/>
        <v>16</v>
      </c>
      <c r="W68" s="2">
        <f t="shared" si="1"/>
        <v>50433</v>
      </c>
    </row>
    <row r="69" spans="1:23" ht="12.75" hidden="1">
      <c r="A69" s="2">
        <v>441</v>
      </c>
      <c r="B69" s="2" t="s">
        <v>76</v>
      </c>
      <c r="C69" s="2" t="s">
        <v>77</v>
      </c>
      <c r="D69" s="2" t="s">
        <v>781</v>
      </c>
      <c r="E69" s="2">
        <v>35787</v>
      </c>
      <c r="F69" s="2" t="b">
        <v>1</v>
      </c>
      <c r="G69" s="2" t="s">
        <v>548</v>
      </c>
      <c r="H69" s="2" t="s">
        <v>78</v>
      </c>
      <c r="I69" s="2" t="s">
        <v>72</v>
      </c>
      <c r="J69" s="2" t="s">
        <v>575</v>
      </c>
      <c r="K69" s="2">
        <v>23</v>
      </c>
      <c r="L69" s="2" t="s">
        <v>1196</v>
      </c>
      <c r="M69" s="2">
        <v>7.32</v>
      </c>
      <c r="N69" s="2" t="s">
        <v>551</v>
      </c>
      <c r="O69" s="2" t="s">
        <v>1198</v>
      </c>
      <c r="P69" s="2" t="s">
        <v>552</v>
      </c>
      <c r="Q69" s="2">
        <v>0</v>
      </c>
      <c r="R69" s="2" t="s">
        <v>547</v>
      </c>
      <c r="S69" s="2">
        <v>75</v>
      </c>
      <c r="T69" s="2"/>
      <c r="U69" s="2"/>
      <c r="V69" s="2">
        <f t="shared" si="0"/>
        <v>16</v>
      </c>
      <c r="W69" s="2">
        <f t="shared" si="1"/>
        <v>50423</v>
      </c>
    </row>
    <row r="70" spans="1:23" ht="12.75" hidden="1">
      <c r="A70" s="2">
        <v>195</v>
      </c>
      <c r="B70" s="2" t="s">
        <v>512</v>
      </c>
      <c r="C70" s="2" t="s">
        <v>1088</v>
      </c>
      <c r="D70" s="2" t="s">
        <v>921</v>
      </c>
      <c r="E70" s="2">
        <v>35506</v>
      </c>
      <c r="F70" s="2" t="b">
        <v>1</v>
      </c>
      <c r="G70" s="2" t="s">
        <v>548</v>
      </c>
      <c r="H70" s="2" t="s">
        <v>513</v>
      </c>
      <c r="I70" s="2" t="s">
        <v>599</v>
      </c>
      <c r="J70" s="2" t="s">
        <v>575</v>
      </c>
      <c r="K70" s="2">
        <v>10</v>
      </c>
      <c r="L70" s="2" t="s">
        <v>606</v>
      </c>
      <c r="M70" s="2">
        <v>7.33</v>
      </c>
      <c r="N70" s="2" t="s">
        <v>545</v>
      </c>
      <c r="O70" s="2" t="s">
        <v>1201</v>
      </c>
      <c r="P70" s="2" t="s">
        <v>552</v>
      </c>
      <c r="Q70" s="2">
        <v>51481</v>
      </c>
      <c r="R70" s="2" t="s">
        <v>547</v>
      </c>
      <c r="S70" s="2">
        <v>80</v>
      </c>
      <c r="T70" s="2"/>
      <c r="U70" s="2"/>
      <c r="V70" s="2">
        <f aca="true" t="shared" si="2" ref="V70:V133">VALUE(LEFT(B70,2))</f>
        <v>15</v>
      </c>
      <c r="W70" s="2">
        <f aca="true" t="shared" si="3" ref="W70:W133">VALUE(MID(B70,5,5))</f>
        <v>50423</v>
      </c>
    </row>
    <row r="71" spans="1:23" ht="12.75" hidden="1">
      <c r="A71" s="2">
        <v>357</v>
      </c>
      <c r="B71" s="2" t="s">
        <v>1193</v>
      </c>
      <c r="C71" s="2" t="s">
        <v>1194</v>
      </c>
      <c r="D71" s="2" t="s">
        <v>664</v>
      </c>
      <c r="E71" s="2">
        <v>35724</v>
      </c>
      <c r="F71" s="2" t="b">
        <v>1</v>
      </c>
      <c r="G71" s="2" t="s">
        <v>548</v>
      </c>
      <c r="H71" s="2" t="s">
        <v>1195</v>
      </c>
      <c r="I71" s="2" t="s">
        <v>718</v>
      </c>
      <c r="J71" s="2" t="s">
        <v>550</v>
      </c>
      <c r="K71" s="2">
        <v>24</v>
      </c>
      <c r="L71" s="2" t="s">
        <v>1196</v>
      </c>
      <c r="M71" s="2">
        <v>7.33</v>
      </c>
      <c r="N71" s="2" t="s">
        <v>551</v>
      </c>
      <c r="O71" s="2" t="s">
        <v>1198</v>
      </c>
      <c r="P71" s="2" t="s">
        <v>552</v>
      </c>
      <c r="Q71" s="2">
        <v>0</v>
      </c>
      <c r="R71" s="2" t="s">
        <v>547</v>
      </c>
      <c r="S71" s="2">
        <v>83</v>
      </c>
      <c r="T71" s="2"/>
      <c r="U71" s="2"/>
      <c r="V71" s="2">
        <f t="shared" si="2"/>
        <v>16</v>
      </c>
      <c r="W71" s="2">
        <f t="shared" si="3"/>
        <v>50413</v>
      </c>
    </row>
    <row r="72" spans="1:23" ht="12.75" hidden="1">
      <c r="A72" s="2">
        <v>433</v>
      </c>
      <c r="B72" s="2" t="s">
        <v>64</v>
      </c>
      <c r="C72" s="2" t="s">
        <v>669</v>
      </c>
      <c r="D72" s="2" t="s">
        <v>65</v>
      </c>
      <c r="E72" s="2">
        <v>35877</v>
      </c>
      <c r="F72" s="2" t="b">
        <v>1</v>
      </c>
      <c r="G72" s="2" t="s">
        <v>548</v>
      </c>
      <c r="H72" s="2" t="s">
        <v>66</v>
      </c>
      <c r="I72" s="2" t="s">
        <v>772</v>
      </c>
      <c r="J72" s="2" t="s">
        <v>575</v>
      </c>
      <c r="K72" s="2">
        <v>26</v>
      </c>
      <c r="L72" s="2" t="s">
        <v>710</v>
      </c>
      <c r="M72" s="2">
        <v>7.33</v>
      </c>
      <c r="N72" s="2" t="s">
        <v>551</v>
      </c>
      <c r="O72" s="2" t="s">
        <v>1198</v>
      </c>
      <c r="P72" s="2" t="s">
        <v>552</v>
      </c>
      <c r="Q72" s="2">
        <v>-5512</v>
      </c>
      <c r="R72" s="2" t="s">
        <v>547</v>
      </c>
      <c r="S72" s="2">
        <v>75</v>
      </c>
      <c r="T72" s="2">
        <v>0.2</v>
      </c>
      <c r="U72" s="2"/>
      <c r="V72" s="2">
        <f t="shared" si="2"/>
        <v>16</v>
      </c>
      <c r="W72" s="2">
        <f t="shared" si="3"/>
        <v>50423</v>
      </c>
    </row>
    <row r="73" spans="1:23" ht="12.75" hidden="1">
      <c r="A73" s="2">
        <v>29</v>
      </c>
      <c r="B73" s="2" t="s">
        <v>235</v>
      </c>
      <c r="C73" s="2" t="s">
        <v>558</v>
      </c>
      <c r="D73" s="2" t="s">
        <v>236</v>
      </c>
      <c r="E73" s="2">
        <v>35530</v>
      </c>
      <c r="F73" s="2" t="b">
        <v>1</v>
      </c>
      <c r="G73" s="2" t="s">
        <v>548</v>
      </c>
      <c r="H73" s="2" t="s">
        <v>237</v>
      </c>
      <c r="I73" s="2" t="s">
        <v>557</v>
      </c>
      <c r="J73" s="2" t="s">
        <v>550</v>
      </c>
      <c r="K73" s="2">
        <v>14</v>
      </c>
      <c r="L73" s="2" t="s">
        <v>835</v>
      </c>
      <c r="M73" s="2">
        <v>7.35</v>
      </c>
      <c r="N73" s="2" t="s">
        <v>545</v>
      </c>
      <c r="O73" s="2" t="s">
        <v>1201</v>
      </c>
      <c r="P73" s="2" t="s">
        <v>552</v>
      </c>
      <c r="Q73" s="2">
        <v>0</v>
      </c>
      <c r="R73" s="2" t="s">
        <v>547</v>
      </c>
      <c r="S73" s="2">
        <v>80</v>
      </c>
      <c r="T73" s="2"/>
      <c r="U73" s="2"/>
      <c r="V73" s="2">
        <f t="shared" si="2"/>
        <v>15</v>
      </c>
      <c r="W73" s="2">
        <f t="shared" si="3"/>
        <v>50413</v>
      </c>
    </row>
    <row r="74" spans="1:23" ht="12.75" hidden="1">
      <c r="A74" s="2">
        <v>201</v>
      </c>
      <c r="B74" s="2" t="s">
        <v>268</v>
      </c>
      <c r="C74" s="2" t="s">
        <v>555</v>
      </c>
      <c r="D74" s="2" t="s">
        <v>598</v>
      </c>
      <c r="E74" s="2">
        <v>35749</v>
      </c>
      <c r="F74" s="2" t="b">
        <v>1</v>
      </c>
      <c r="G74" s="2" t="s">
        <v>548</v>
      </c>
      <c r="H74" s="2" t="s">
        <v>269</v>
      </c>
      <c r="I74" s="2" t="s">
        <v>599</v>
      </c>
      <c r="J74" s="2" t="s">
        <v>575</v>
      </c>
      <c r="K74" s="2">
        <v>28</v>
      </c>
      <c r="L74" s="2" t="s">
        <v>221</v>
      </c>
      <c r="M74" s="2">
        <v>7.36</v>
      </c>
      <c r="N74" s="2" t="s">
        <v>545</v>
      </c>
      <c r="O74" s="2" t="s">
        <v>1201</v>
      </c>
      <c r="P74" s="2" t="s">
        <v>552</v>
      </c>
      <c r="Q74" s="2">
        <v>0</v>
      </c>
      <c r="R74" s="2" t="s">
        <v>547</v>
      </c>
      <c r="S74" s="2">
        <v>83</v>
      </c>
      <c r="T74" s="2"/>
      <c r="U74" s="2"/>
      <c r="V74" s="2">
        <f t="shared" si="2"/>
        <v>15</v>
      </c>
      <c r="W74" s="2">
        <f t="shared" si="3"/>
        <v>50423</v>
      </c>
    </row>
    <row r="75" spans="1:23" ht="12.75" hidden="1">
      <c r="A75" s="2">
        <v>370</v>
      </c>
      <c r="B75" s="2" t="s">
        <v>13</v>
      </c>
      <c r="C75" s="2" t="s">
        <v>669</v>
      </c>
      <c r="D75" s="2" t="s">
        <v>721</v>
      </c>
      <c r="E75" s="2">
        <v>35802</v>
      </c>
      <c r="F75" s="2" t="b">
        <v>1</v>
      </c>
      <c r="G75" s="2" t="s">
        <v>548</v>
      </c>
      <c r="H75" s="2" t="s">
        <v>14</v>
      </c>
      <c r="I75" s="2" t="s">
        <v>809</v>
      </c>
      <c r="J75" s="2" t="s">
        <v>543</v>
      </c>
      <c r="K75" s="2">
        <v>22</v>
      </c>
      <c r="L75" s="2" t="s">
        <v>1100</v>
      </c>
      <c r="M75" s="2">
        <v>7.36</v>
      </c>
      <c r="N75" s="2" t="s">
        <v>551</v>
      </c>
      <c r="O75" s="2" t="s">
        <v>1198</v>
      </c>
      <c r="P75" s="2" t="s">
        <v>552</v>
      </c>
      <c r="Q75" s="2">
        <v>-10967</v>
      </c>
      <c r="R75" s="2" t="s">
        <v>547</v>
      </c>
      <c r="S75" s="2">
        <v>85</v>
      </c>
      <c r="T75" s="2">
        <v>0.3</v>
      </c>
      <c r="U75" s="2"/>
      <c r="V75" s="2">
        <f t="shared" si="2"/>
        <v>16</v>
      </c>
      <c r="W75" s="2">
        <f t="shared" si="3"/>
        <v>50443</v>
      </c>
    </row>
    <row r="76" spans="1:23" ht="12.75" hidden="1">
      <c r="A76" s="2">
        <v>511</v>
      </c>
      <c r="B76" s="2" t="s">
        <v>111</v>
      </c>
      <c r="C76" s="2" t="s">
        <v>112</v>
      </c>
      <c r="D76" s="2" t="s">
        <v>97</v>
      </c>
      <c r="E76" s="2">
        <v>36014</v>
      </c>
      <c r="F76" s="2" t="b">
        <v>1</v>
      </c>
      <c r="G76" s="2" t="s">
        <v>548</v>
      </c>
      <c r="H76" s="2" t="s">
        <v>113</v>
      </c>
      <c r="I76" s="2" t="s">
        <v>806</v>
      </c>
      <c r="J76" s="2" t="s">
        <v>619</v>
      </c>
      <c r="K76" s="2">
        <v>29</v>
      </c>
      <c r="L76" s="2" t="s">
        <v>606</v>
      </c>
      <c r="M76" s="2">
        <v>7.36</v>
      </c>
      <c r="N76" s="2" t="s">
        <v>551</v>
      </c>
      <c r="O76" s="2" t="s">
        <v>1198</v>
      </c>
      <c r="P76" s="2" t="s">
        <v>552</v>
      </c>
      <c r="Q76" s="2">
        <v>-66759</v>
      </c>
      <c r="R76" s="2" t="s">
        <v>547</v>
      </c>
      <c r="S76" s="2">
        <v>82</v>
      </c>
      <c r="T76" s="2"/>
      <c r="U76" s="2"/>
      <c r="V76" s="2">
        <f t="shared" si="2"/>
        <v>16</v>
      </c>
      <c r="W76" s="2">
        <f t="shared" si="3"/>
        <v>50433</v>
      </c>
    </row>
    <row r="77" spans="1:23" ht="12.75" hidden="1">
      <c r="A77" s="2">
        <v>414</v>
      </c>
      <c r="B77" s="2" t="s">
        <v>45</v>
      </c>
      <c r="C77" s="2" t="s">
        <v>46</v>
      </c>
      <c r="D77" s="2" t="s">
        <v>47</v>
      </c>
      <c r="E77" s="2">
        <v>36001</v>
      </c>
      <c r="F77" s="2" t="b">
        <v>1</v>
      </c>
      <c r="G77" s="2" t="s">
        <v>548</v>
      </c>
      <c r="H77" s="2" t="s">
        <v>48</v>
      </c>
      <c r="I77" s="2" t="s">
        <v>734</v>
      </c>
      <c r="J77" s="2" t="s">
        <v>575</v>
      </c>
      <c r="K77" s="2">
        <v>29</v>
      </c>
      <c r="L77" s="2" t="s">
        <v>633</v>
      </c>
      <c r="M77" s="2">
        <v>7.37</v>
      </c>
      <c r="N77" s="2" t="s">
        <v>551</v>
      </c>
      <c r="O77" s="2" t="s">
        <v>1198</v>
      </c>
      <c r="P77" s="2" t="s">
        <v>552</v>
      </c>
      <c r="Q77" s="2">
        <v>404</v>
      </c>
      <c r="R77" s="2" t="s">
        <v>547</v>
      </c>
      <c r="S77" s="2">
        <v>90</v>
      </c>
      <c r="T77" s="2"/>
      <c r="U77" s="2"/>
      <c r="V77" s="2">
        <f t="shared" si="2"/>
        <v>16</v>
      </c>
      <c r="W77" s="2">
        <f t="shared" si="3"/>
        <v>50423</v>
      </c>
    </row>
    <row r="78" spans="1:23" ht="12.75" hidden="1">
      <c r="A78" s="2">
        <v>42</v>
      </c>
      <c r="B78" s="2" t="s">
        <v>240</v>
      </c>
      <c r="C78" s="2" t="s">
        <v>241</v>
      </c>
      <c r="D78" s="2" t="s">
        <v>707</v>
      </c>
      <c r="E78" s="2">
        <v>35722</v>
      </c>
      <c r="F78" s="2" t="b">
        <v>1</v>
      </c>
      <c r="G78" s="2" t="s">
        <v>548</v>
      </c>
      <c r="H78" s="2" t="s">
        <v>242</v>
      </c>
      <c r="I78" s="2" t="s">
        <v>559</v>
      </c>
      <c r="J78" s="2" t="s">
        <v>550</v>
      </c>
      <c r="K78" s="2">
        <v>16</v>
      </c>
      <c r="L78" s="2" t="s">
        <v>94</v>
      </c>
      <c r="M78" s="2">
        <v>7.38</v>
      </c>
      <c r="N78" s="2" t="s">
        <v>545</v>
      </c>
      <c r="O78" s="2" t="s">
        <v>1201</v>
      </c>
      <c r="P78" s="2" t="s">
        <v>552</v>
      </c>
      <c r="Q78" s="2">
        <v>0</v>
      </c>
      <c r="R78" s="2" t="s">
        <v>547</v>
      </c>
      <c r="S78" s="2">
        <v>80</v>
      </c>
      <c r="T78" s="2"/>
      <c r="U78" s="2"/>
      <c r="V78" s="2">
        <f t="shared" si="2"/>
        <v>15</v>
      </c>
      <c r="W78" s="2">
        <f t="shared" si="3"/>
        <v>50413</v>
      </c>
    </row>
    <row r="79" spans="1:23" ht="12.75" hidden="1">
      <c r="A79" s="2">
        <v>198</v>
      </c>
      <c r="B79" s="2" t="s">
        <v>1149</v>
      </c>
      <c r="C79" s="2" t="s">
        <v>1150</v>
      </c>
      <c r="D79" s="2" t="s">
        <v>597</v>
      </c>
      <c r="E79" s="2">
        <v>35499</v>
      </c>
      <c r="F79" s="2" t="b">
        <v>1</v>
      </c>
      <c r="G79" s="2" t="s">
        <v>548</v>
      </c>
      <c r="H79" s="2" t="s">
        <v>1151</v>
      </c>
      <c r="I79" s="2" t="s">
        <v>599</v>
      </c>
      <c r="J79" s="2" t="s">
        <v>575</v>
      </c>
      <c r="K79" s="2">
        <v>17</v>
      </c>
      <c r="L79" s="2" t="s">
        <v>609</v>
      </c>
      <c r="M79" s="2">
        <v>7.38</v>
      </c>
      <c r="N79" s="2" t="s">
        <v>545</v>
      </c>
      <c r="O79" s="2" t="s">
        <v>1201</v>
      </c>
      <c r="P79" s="2" t="s">
        <v>552</v>
      </c>
      <c r="Q79" s="2">
        <v>0</v>
      </c>
      <c r="R79" s="2" t="s">
        <v>547</v>
      </c>
      <c r="S79" s="2">
        <v>80</v>
      </c>
      <c r="T79" s="2"/>
      <c r="U79" s="2"/>
      <c r="V79" s="2">
        <f t="shared" si="2"/>
        <v>15</v>
      </c>
      <c r="W79" s="2">
        <f t="shared" si="3"/>
        <v>50423</v>
      </c>
    </row>
    <row r="80" spans="1:23" ht="12.75" hidden="1">
      <c r="A80" s="2">
        <v>358</v>
      </c>
      <c r="B80" s="2" t="s">
        <v>295</v>
      </c>
      <c r="C80" s="2" t="s">
        <v>558</v>
      </c>
      <c r="D80" s="2" t="s">
        <v>670</v>
      </c>
      <c r="E80" s="2">
        <v>36019</v>
      </c>
      <c r="F80" s="2" t="b">
        <v>1</v>
      </c>
      <c r="G80" s="2" t="s">
        <v>548</v>
      </c>
      <c r="H80" s="2" t="s">
        <v>296</v>
      </c>
      <c r="I80" s="2" t="s">
        <v>718</v>
      </c>
      <c r="J80" s="2" t="s">
        <v>550</v>
      </c>
      <c r="K80" s="2">
        <v>24</v>
      </c>
      <c r="L80" s="2" t="s">
        <v>1196</v>
      </c>
      <c r="M80" s="2">
        <v>7.38</v>
      </c>
      <c r="N80" s="2" t="s">
        <v>551</v>
      </c>
      <c r="O80" s="2" t="s">
        <v>1198</v>
      </c>
      <c r="P80" s="2" t="s">
        <v>552</v>
      </c>
      <c r="Q80" s="2">
        <v>0</v>
      </c>
      <c r="R80" s="2" t="s">
        <v>547</v>
      </c>
      <c r="S80" s="2">
        <v>72</v>
      </c>
      <c r="T80" s="2"/>
      <c r="U80" s="2"/>
      <c r="V80" s="2">
        <f t="shared" si="2"/>
        <v>16</v>
      </c>
      <c r="W80" s="2">
        <f t="shared" si="3"/>
        <v>50413</v>
      </c>
    </row>
    <row r="81" spans="1:23" ht="12.75" hidden="1">
      <c r="A81" s="2">
        <v>40</v>
      </c>
      <c r="B81" s="2" t="s">
        <v>1101</v>
      </c>
      <c r="C81" s="2" t="s">
        <v>1102</v>
      </c>
      <c r="D81" s="2" t="s">
        <v>1103</v>
      </c>
      <c r="E81" s="2">
        <v>35432</v>
      </c>
      <c r="F81" s="2" t="b">
        <v>1</v>
      </c>
      <c r="G81" s="2" t="s">
        <v>548</v>
      </c>
      <c r="H81" s="2" t="s">
        <v>1104</v>
      </c>
      <c r="I81" s="2" t="s">
        <v>559</v>
      </c>
      <c r="J81" s="2" t="s">
        <v>550</v>
      </c>
      <c r="K81" s="2">
        <v>18</v>
      </c>
      <c r="L81" s="2" t="s">
        <v>560</v>
      </c>
      <c r="M81" s="2">
        <v>7.39</v>
      </c>
      <c r="N81" s="2" t="s">
        <v>545</v>
      </c>
      <c r="O81" s="2" t="s">
        <v>1201</v>
      </c>
      <c r="P81" s="2" t="s">
        <v>552</v>
      </c>
      <c r="Q81" s="2">
        <v>0</v>
      </c>
      <c r="R81" s="2" t="s">
        <v>547</v>
      </c>
      <c r="S81" s="2">
        <v>80</v>
      </c>
      <c r="T81" s="2"/>
      <c r="U81" s="2"/>
      <c r="V81" s="2">
        <f t="shared" si="2"/>
        <v>15</v>
      </c>
      <c r="W81" s="2">
        <f t="shared" si="3"/>
        <v>50413</v>
      </c>
    </row>
    <row r="82" spans="1:23" ht="12.75" hidden="1">
      <c r="A82" s="2">
        <v>612</v>
      </c>
      <c r="B82" s="2" t="s">
        <v>381</v>
      </c>
      <c r="C82" s="2" t="s">
        <v>382</v>
      </c>
      <c r="D82" s="2" t="s">
        <v>383</v>
      </c>
      <c r="E82" s="2">
        <v>36366</v>
      </c>
      <c r="F82" s="2" t="b">
        <v>1</v>
      </c>
      <c r="G82" s="2" t="s">
        <v>548</v>
      </c>
      <c r="H82" s="2" t="s">
        <v>384</v>
      </c>
      <c r="I82" s="2" t="s">
        <v>167</v>
      </c>
      <c r="J82" s="2" t="s">
        <v>575</v>
      </c>
      <c r="K82" s="2">
        <v>33</v>
      </c>
      <c r="L82" s="2" t="s">
        <v>385</v>
      </c>
      <c r="M82" s="2">
        <v>7.39</v>
      </c>
      <c r="N82" s="2" t="s">
        <v>551</v>
      </c>
      <c r="O82" s="2" t="s">
        <v>1198</v>
      </c>
      <c r="P82" s="2" t="s">
        <v>552</v>
      </c>
      <c r="Q82" s="2">
        <v>0</v>
      </c>
      <c r="R82" s="2" t="s">
        <v>547</v>
      </c>
      <c r="S82" s="2">
        <v>70</v>
      </c>
      <c r="T82" s="2"/>
      <c r="U82" s="2"/>
      <c r="V82" s="2">
        <f t="shared" si="2"/>
        <v>17</v>
      </c>
      <c r="W82" s="2">
        <f t="shared" si="3"/>
        <v>50423</v>
      </c>
    </row>
    <row r="83" spans="1:23" ht="12.75" hidden="1">
      <c r="A83" s="2">
        <v>24</v>
      </c>
      <c r="B83" s="2" t="s">
        <v>995</v>
      </c>
      <c r="C83" s="2" t="s">
        <v>596</v>
      </c>
      <c r="D83" s="2" t="s">
        <v>689</v>
      </c>
      <c r="E83" s="2">
        <v>35529</v>
      </c>
      <c r="F83" s="2" t="b">
        <v>1</v>
      </c>
      <c r="G83" s="2" t="s">
        <v>548</v>
      </c>
      <c r="H83" s="2" t="s">
        <v>996</v>
      </c>
      <c r="I83" s="2" t="s">
        <v>557</v>
      </c>
      <c r="J83" s="2" t="s">
        <v>550</v>
      </c>
      <c r="K83" s="2">
        <v>2</v>
      </c>
      <c r="L83" s="2" t="s">
        <v>606</v>
      </c>
      <c r="M83" s="2">
        <v>7.4</v>
      </c>
      <c r="N83" s="2" t="s">
        <v>545</v>
      </c>
      <c r="O83" s="2" t="s">
        <v>1201</v>
      </c>
      <c r="P83" s="2" t="s">
        <v>552</v>
      </c>
      <c r="Q83" s="2">
        <v>0</v>
      </c>
      <c r="R83" s="2" t="s">
        <v>547</v>
      </c>
      <c r="S83" s="2">
        <v>81</v>
      </c>
      <c r="T83" s="2"/>
      <c r="U83" s="2"/>
      <c r="V83" s="2">
        <f t="shared" si="2"/>
        <v>15</v>
      </c>
      <c r="W83" s="2">
        <f t="shared" si="3"/>
        <v>50413</v>
      </c>
    </row>
    <row r="84" spans="1:23" ht="12.75" hidden="1">
      <c r="A84" s="2">
        <v>512</v>
      </c>
      <c r="B84" s="2" t="s">
        <v>114</v>
      </c>
      <c r="C84" s="2" t="s">
        <v>115</v>
      </c>
      <c r="D84" s="2" t="s">
        <v>97</v>
      </c>
      <c r="E84" s="2">
        <v>35950</v>
      </c>
      <c r="F84" s="2" t="b">
        <v>1</v>
      </c>
      <c r="G84" s="2" t="s">
        <v>548</v>
      </c>
      <c r="H84" s="2" t="s">
        <v>116</v>
      </c>
      <c r="I84" s="2" t="s">
        <v>806</v>
      </c>
      <c r="J84" s="2" t="s">
        <v>619</v>
      </c>
      <c r="K84" s="2">
        <v>27</v>
      </c>
      <c r="L84" s="2" t="s">
        <v>658</v>
      </c>
      <c r="M84" s="2">
        <v>7.4</v>
      </c>
      <c r="N84" s="2" t="s">
        <v>551</v>
      </c>
      <c r="O84" s="2" t="s">
        <v>1198</v>
      </c>
      <c r="P84" s="2" t="s">
        <v>552</v>
      </c>
      <c r="Q84" s="2">
        <v>0</v>
      </c>
      <c r="R84" s="2" t="s">
        <v>547</v>
      </c>
      <c r="S84" s="2">
        <v>72</v>
      </c>
      <c r="T84" s="2"/>
      <c r="U84" s="2"/>
      <c r="V84" s="2">
        <f t="shared" si="2"/>
        <v>16</v>
      </c>
      <c r="W84" s="2">
        <f t="shared" si="3"/>
        <v>50433</v>
      </c>
    </row>
    <row r="85" spans="1:23" ht="12.75" hidden="1">
      <c r="A85" s="2">
        <v>20</v>
      </c>
      <c r="B85" s="2" t="s">
        <v>1092</v>
      </c>
      <c r="C85" s="2" t="s">
        <v>1093</v>
      </c>
      <c r="D85" s="2" t="s">
        <v>1094</v>
      </c>
      <c r="E85" s="2">
        <v>35669</v>
      </c>
      <c r="F85" s="2" t="b">
        <v>1</v>
      </c>
      <c r="G85" s="2" t="s">
        <v>548</v>
      </c>
      <c r="H85" s="2" t="s">
        <v>1095</v>
      </c>
      <c r="I85" s="2" t="s">
        <v>553</v>
      </c>
      <c r="J85" s="2" t="s">
        <v>550</v>
      </c>
      <c r="K85" s="2">
        <v>22</v>
      </c>
      <c r="L85" s="2" t="s">
        <v>554</v>
      </c>
      <c r="M85" s="2">
        <v>7.41</v>
      </c>
      <c r="N85" s="2" t="s">
        <v>545</v>
      </c>
      <c r="O85" s="2" t="s">
        <v>1201</v>
      </c>
      <c r="P85" s="2" t="s">
        <v>552</v>
      </c>
      <c r="Q85" s="2">
        <v>0</v>
      </c>
      <c r="R85" s="2" t="s">
        <v>547</v>
      </c>
      <c r="S85" s="2">
        <v>78</v>
      </c>
      <c r="T85" s="2"/>
      <c r="U85" s="2"/>
      <c r="V85" s="2">
        <f t="shared" si="2"/>
        <v>15</v>
      </c>
      <c r="W85" s="2">
        <f t="shared" si="3"/>
        <v>50413</v>
      </c>
    </row>
    <row r="86" spans="1:23" ht="12.75" hidden="1">
      <c r="A86" s="2">
        <v>376</v>
      </c>
      <c r="B86" s="2" t="s">
        <v>320</v>
      </c>
      <c r="C86" s="2" t="s">
        <v>96</v>
      </c>
      <c r="D86" s="2" t="s">
        <v>670</v>
      </c>
      <c r="E86" s="2">
        <v>35868</v>
      </c>
      <c r="F86" s="2" t="b">
        <v>1</v>
      </c>
      <c r="G86" s="2" t="s">
        <v>548</v>
      </c>
      <c r="H86" s="2" t="s">
        <v>321</v>
      </c>
      <c r="I86" s="2" t="s">
        <v>19</v>
      </c>
      <c r="J86" s="2" t="s">
        <v>543</v>
      </c>
      <c r="K86" s="2">
        <v>19</v>
      </c>
      <c r="L86" s="2" t="s">
        <v>691</v>
      </c>
      <c r="M86" s="2">
        <v>7.41</v>
      </c>
      <c r="N86" s="2" t="s">
        <v>551</v>
      </c>
      <c r="O86" s="2" t="s">
        <v>1198</v>
      </c>
      <c r="P86" s="2" t="s">
        <v>552</v>
      </c>
      <c r="Q86" s="2">
        <v>0</v>
      </c>
      <c r="R86" s="2" t="s">
        <v>547</v>
      </c>
      <c r="S86" s="2">
        <v>73</v>
      </c>
      <c r="T86" s="2"/>
      <c r="U86" s="2"/>
      <c r="V86" s="2">
        <f t="shared" si="2"/>
        <v>16</v>
      </c>
      <c r="W86" s="2">
        <f t="shared" si="3"/>
        <v>50443</v>
      </c>
    </row>
    <row r="87" spans="1:23" ht="12.75" hidden="1">
      <c r="A87" s="2">
        <v>79</v>
      </c>
      <c r="B87" s="2" t="s">
        <v>256</v>
      </c>
      <c r="C87" s="2" t="s">
        <v>53</v>
      </c>
      <c r="D87" s="2" t="s">
        <v>257</v>
      </c>
      <c r="E87" s="2">
        <v>35482</v>
      </c>
      <c r="F87" s="2" t="b">
        <v>1</v>
      </c>
      <c r="G87" s="2" t="s">
        <v>548</v>
      </c>
      <c r="H87" s="2" t="s">
        <v>258</v>
      </c>
      <c r="I87" s="2" t="s">
        <v>638</v>
      </c>
      <c r="J87" s="2" t="s">
        <v>543</v>
      </c>
      <c r="K87" s="2">
        <v>24</v>
      </c>
      <c r="L87" s="2" t="s">
        <v>606</v>
      </c>
      <c r="M87" s="2">
        <v>7.43</v>
      </c>
      <c r="N87" s="2" t="s">
        <v>551</v>
      </c>
      <c r="O87" s="2" t="s">
        <v>1198</v>
      </c>
      <c r="P87" s="2" t="s">
        <v>552</v>
      </c>
      <c r="Q87" s="2">
        <v>-17633</v>
      </c>
      <c r="R87" s="2" t="s">
        <v>547</v>
      </c>
      <c r="S87" s="2">
        <v>80</v>
      </c>
      <c r="T87" s="2"/>
      <c r="U87" s="2"/>
      <c r="V87" s="2">
        <f t="shared" si="2"/>
        <v>15</v>
      </c>
      <c r="W87" s="2">
        <f t="shared" si="3"/>
        <v>50443</v>
      </c>
    </row>
    <row r="88" spans="1:23" ht="12.75" hidden="1">
      <c r="A88" s="2">
        <v>345</v>
      </c>
      <c r="B88" s="2" t="s">
        <v>288</v>
      </c>
      <c r="C88" s="2" t="s">
        <v>289</v>
      </c>
      <c r="D88" s="2" t="s">
        <v>716</v>
      </c>
      <c r="E88" s="2">
        <v>35810</v>
      </c>
      <c r="F88" s="2" t="b">
        <v>1</v>
      </c>
      <c r="G88" s="2" t="s">
        <v>548</v>
      </c>
      <c r="H88" s="2" t="s">
        <v>290</v>
      </c>
      <c r="I88" s="2" t="s">
        <v>701</v>
      </c>
      <c r="J88" s="2" t="s">
        <v>550</v>
      </c>
      <c r="K88" s="2">
        <v>26</v>
      </c>
      <c r="L88" s="2" t="s">
        <v>710</v>
      </c>
      <c r="M88" s="2">
        <v>7.43</v>
      </c>
      <c r="N88" s="2" t="s">
        <v>551</v>
      </c>
      <c r="O88" s="2" t="s">
        <v>1198</v>
      </c>
      <c r="P88" s="2" t="s">
        <v>552</v>
      </c>
      <c r="Q88" s="2">
        <v>0</v>
      </c>
      <c r="R88" s="2" t="s">
        <v>547</v>
      </c>
      <c r="S88" s="2">
        <v>78</v>
      </c>
      <c r="T88" s="2"/>
      <c r="U88" s="2"/>
      <c r="V88" s="2">
        <f t="shared" si="2"/>
        <v>16</v>
      </c>
      <c r="W88" s="2">
        <f t="shared" si="3"/>
        <v>50413</v>
      </c>
    </row>
    <row r="89" spans="1:23" ht="12.75" hidden="1">
      <c r="A89" s="2">
        <v>12</v>
      </c>
      <c r="B89" s="2" t="s">
        <v>226</v>
      </c>
      <c r="C89" s="2" t="s">
        <v>654</v>
      </c>
      <c r="D89" s="2" t="s">
        <v>227</v>
      </c>
      <c r="E89" s="2">
        <v>35490</v>
      </c>
      <c r="F89" s="2" t="b">
        <v>1</v>
      </c>
      <c r="G89" s="2" t="s">
        <v>548</v>
      </c>
      <c r="H89" s="2" t="s">
        <v>228</v>
      </c>
      <c r="I89" s="2" t="s">
        <v>549</v>
      </c>
      <c r="J89" s="2" t="s">
        <v>550</v>
      </c>
      <c r="K89" s="2">
        <v>10</v>
      </c>
      <c r="L89" s="2" t="s">
        <v>683</v>
      </c>
      <c r="M89" s="2">
        <v>7.44</v>
      </c>
      <c r="N89" s="2" t="s">
        <v>545</v>
      </c>
      <c r="O89" s="2" t="s">
        <v>1201</v>
      </c>
      <c r="P89" s="2" t="s">
        <v>552</v>
      </c>
      <c r="Q89" s="2">
        <v>0</v>
      </c>
      <c r="R89" s="2" t="s">
        <v>547</v>
      </c>
      <c r="S89" s="2">
        <v>80</v>
      </c>
      <c r="T89" s="2"/>
      <c r="U89" s="2"/>
      <c r="V89" s="2">
        <f t="shared" si="2"/>
        <v>15</v>
      </c>
      <c r="W89" s="2">
        <f t="shared" si="3"/>
        <v>50413</v>
      </c>
    </row>
    <row r="90" spans="1:23" ht="12.75" hidden="1">
      <c r="A90" s="2">
        <v>349</v>
      </c>
      <c r="B90" s="2" t="s">
        <v>1184</v>
      </c>
      <c r="C90" s="2" t="s">
        <v>558</v>
      </c>
      <c r="D90" s="2" t="s">
        <v>690</v>
      </c>
      <c r="E90" s="2">
        <v>35444</v>
      </c>
      <c r="F90" s="2" t="b">
        <v>1</v>
      </c>
      <c r="G90" s="2" t="s">
        <v>548</v>
      </c>
      <c r="H90" s="2" t="s">
        <v>1185</v>
      </c>
      <c r="I90" s="2" t="s">
        <v>701</v>
      </c>
      <c r="J90" s="2" t="s">
        <v>550</v>
      </c>
      <c r="K90" s="2">
        <v>28</v>
      </c>
      <c r="L90" s="2" t="s">
        <v>1154</v>
      </c>
      <c r="M90" s="2">
        <v>7.44</v>
      </c>
      <c r="N90" s="2" t="s">
        <v>551</v>
      </c>
      <c r="O90" s="2" t="s">
        <v>1198</v>
      </c>
      <c r="P90" s="2" t="s">
        <v>552</v>
      </c>
      <c r="Q90" s="2">
        <v>0</v>
      </c>
      <c r="R90" s="2" t="s">
        <v>547</v>
      </c>
      <c r="S90" s="2">
        <v>70</v>
      </c>
      <c r="T90" s="2"/>
      <c r="U90" s="2"/>
      <c r="V90" s="2">
        <f t="shared" si="2"/>
        <v>16</v>
      </c>
      <c r="W90" s="2">
        <f t="shared" si="3"/>
        <v>50413</v>
      </c>
    </row>
    <row r="91" spans="1:23" ht="12.75" hidden="1">
      <c r="A91" s="2">
        <v>366</v>
      </c>
      <c r="B91" s="2" t="s">
        <v>11</v>
      </c>
      <c r="C91" s="2" t="s">
        <v>694</v>
      </c>
      <c r="D91" s="2" t="s">
        <v>707</v>
      </c>
      <c r="E91" s="2">
        <v>35805</v>
      </c>
      <c r="F91" s="2" t="b">
        <v>1</v>
      </c>
      <c r="G91" s="2" t="s">
        <v>548</v>
      </c>
      <c r="H91" s="2" t="s">
        <v>12</v>
      </c>
      <c r="I91" s="2" t="s">
        <v>809</v>
      </c>
      <c r="J91" s="2" t="s">
        <v>543</v>
      </c>
      <c r="K91" s="2">
        <v>23</v>
      </c>
      <c r="L91" s="2" t="s">
        <v>788</v>
      </c>
      <c r="M91" s="2">
        <v>7.44</v>
      </c>
      <c r="N91" s="2" t="s">
        <v>551</v>
      </c>
      <c r="O91" s="2" t="s">
        <v>1198</v>
      </c>
      <c r="P91" s="2" t="s">
        <v>552</v>
      </c>
      <c r="Q91" s="2">
        <v>0</v>
      </c>
      <c r="R91" s="2" t="s">
        <v>547</v>
      </c>
      <c r="S91" s="2">
        <v>85</v>
      </c>
      <c r="T91" s="2"/>
      <c r="U91" s="2"/>
      <c r="V91" s="2">
        <f t="shared" si="2"/>
        <v>16</v>
      </c>
      <c r="W91" s="2">
        <f t="shared" si="3"/>
        <v>50443</v>
      </c>
    </row>
    <row r="92" spans="1:23" ht="12.75" hidden="1">
      <c r="A92" s="2">
        <v>374</v>
      </c>
      <c r="B92" s="2" t="s">
        <v>316</v>
      </c>
      <c r="C92" s="2" t="s">
        <v>678</v>
      </c>
      <c r="D92" s="2" t="s">
        <v>814</v>
      </c>
      <c r="E92" s="2">
        <v>36037</v>
      </c>
      <c r="F92" s="2" t="b">
        <v>1</v>
      </c>
      <c r="G92" s="2" t="s">
        <v>548</v>
      </c>
      <c r="H92" s="2" t="s">
        <v>317</v>
      </c>
      <c r="I92" s="2" t="s">
        <v>19</v>
      </c>
      <c r="J92" s="2" t="s">
        <v>543</v>
      </c>
      <c r="K92" s="2">
        <v>23</v>
      </c>
      <c r="L92" s="2" t="s">
        <v>815</v>
      </c>
      <c r="M92" s="2">
        <v>7.44</v>
      </c>
      <c r="N92" s="2" t="s">
        <v>551</v>
      </c>
      <c r="O92" s="2" t="s">
        <v>1198</v>
      </c>
      <c r="P92" s="2" t="s">
        <v>552</v>
      </c>
      <c r="Q92" s="2">
        <v>0</v>
      </c>
      <c r="R92" s="2" t="s">
        <v>547</v>
      </c>
      <c r="S92" s="2">
        <v>82</v>
      </c>
      <c r="T92" s="2">
        <v>0.3</v>
      </c>
      <c r="U92" s="2"/>
      <c r="V92" s="2">
        <f t="shared" si="2"/>
        <v>16</v>
      </c>
      <c r="W92" s="2">
        <f t="shared" si="3"/>
        <v>50443</v>
      </c>
    </row>
    <row r="93" spans="1:23" ht="12.75" hidden="1">
      <c r="A93" s="2">
        <v>373</v>
      </c>
      <c r="B93" s="2" t="s">
        <v>20</v>
      </c>
      <c r="C93" s="2" t="s">
        <v>758</v>
      </c>
      <c r="D93" s="2" t="s">
        <v>649</v>
      </c>
      <c r="E93" s="2">
        <v>36154</v>
      </c>
      <c r="F93" s="2" t="b">
        <v>1</v>
      </c>
      <c r="G93" s="2" t="s">
        <v>548</v>
      </c>
      <c r="H93" s="2" t="s">
        <v>21</v>
      </c>
      <c r="I93" s="2" t="s">
        <v>19</v>
      </c>
      <c r="J93" s="2" t="s">
        <v>543</v>
      </c>
      <c r="K93" s="2">
        <v>26</v>
      </c>
      <c r="L93" s="2" t="s">
        <v>606</v>
      </c>
      <c r="M93" s="2">
        <v>7.45</v>
      </c>
      <c r="N93" s="2" t="s">
        <v>551</v>
      </c>
      <c r="O93" s="2" t="s">
        <v>1198</v>
      </c>
      <c r="P93" s="2" t="s">
        <v>552</v>
      </c>
      <c r="Q93" s="2">
        <v>0</v>
      </c>
      <c r="R93" s="2" t="s">
        <v>547</v>
      </c>
      <c r="S93" s="2">
        <v>81</v>
      </c>
      <c r="T93" s="2">
        <v>0.2</v>
      </c>
      <c r="U93" s="2"/>
      <c r="V93" s="2">
        <f t="shared" si="2"/>
        <v>16</v>
      </c>
      <c r="W93" s="2">
        <f t="shared" si="3"/>
        <v>50443</v>
      </c>
    </row>
    <row r="94" spans="1:23" ht="12.75" hidden="1">
      <c r="A94" s="2">
        <v>613</v>
      </c>
      <c r="B94" s="2" t="s">
        <v>164</v>
      </c>
      <c r="C94" s="2" t="s">
        <v>165</v>
      </c>
      <c r="D94" s="2" t="s">
        <v>757</v>
      </c>
      <c r="E94" s="2">
        <v>36118</v>
      </c>
      <c r="F94" s="2" t="b">
        <v>1</v>
      </c>
      <c r="G94" s="2" t="s">
        <v>548</v>
      </c>
      <c r="H94" s="2" t="s">
        <v>166</v>
      </c>
      <c r="I94" s="2" t="s">
        <v>167</v>
      </c>
      <c r="J94" s="2" t="s">
        <v>575</v>
      </c>
      <c r="K94" s="2">
        <v>20</v>
      </c>
      <c r="L94" s="2" t="s">
        <v>852</v>
      </c>
      <c r="M94" s="2">
        <v>7.46</v>
      </c>
      <c r="N94" s="2" t="s">
        <v>551</v>
      </c>
      <c r="O94" s="2" t="s">
        <v>1198</v>
      </c>
      <c r="P94" s="2" t="s">
        <v>552</v>
      </c>
      <c r="Q94" s="2">
        <v>0</v>
      </c>
      <c r="R94" s="2" t="s">
        <v>547</v>
      </c>
      <c r="S94" s="2">
        <v>73</v>
      </c>
      <c r="T94" s="2"/>
      <c r="U94" s="2"/>
      <c r="V94" s="2">
        <f t="shared" si="2"/>
        <v>17</v>
      </c>
      <c r="W94" s="2">
        <f t="shared" si="3"/>
        <v>50423</v>
      </c>
    </row>
    <row r="95" spans="1:23" ht="12.75" hidden="1">
      <c r="A95" s="2">
        <v>39</v>
      </c>
      <c r="B95" s="2" t="s">
        <v>1017</v>
      </c>
      <c r="C95" s="2" t="s">
        <v>843</v>
      </c>
      <c r="D95" s="2" t="s">
        <v>670</v>
      </c>
      <c r="E95" s="2">
        <v>35534</v>
      </c>
      <c r="F95" s="2" t="b">
        <v>1</v>
      </c>
      <c r="G95" s="2" t="s">
        <v>548</v>
      </c>
      <c r="H95" s="2" t="s">
        <v>1018</v>
      </c>
      <c r="I95" s="2" t="s">
        <v>559</v>
      </c>
      <c r="J95" s="2" t="s">
        <v>550</v>
      </c>
      <c r="K95" s="2">
        <v>12</v>
      </c>
      <c r="L95" s="2" t="s">
        <v>710</v>
      </c>
      <c r="M95" s="2">
        <v>7.47</v>
      </c>
      <c r="N95" s="2" t="s">
        <v>545</v>
      </c>
      <c r="O95" s="2" t="s">
        <v>1201</v>
      </c>
      <c r="P95" s="2" t="s">
        <v>552</v>
      </c>
      <c r="Q95" s="2">
        <v>0</v>
      </c>
      <c r="R95" s="2" t="s">
        <v>547</v>
      </c>
      <c r="S95" s="2">
        <v>77</v>
      </c>
      <c r="T95" s="2"/>
      <c r="U95" s="2"/>
      <c r="V95" s="2">
        <f t="shared" si="2"/>
        <v>15</v>
      </c>
      <c r="W95" s="2">
        <f t="shared" si="3"/>
        <v>50413</v>
      </c>
    </row>
    <row r="96" spans="1:23" ht="12.75" hidden="1">
      <c r="A96" s="2">
        <v>337</v>
      </c>
      <c r="B96" s="2" t="s">
        <v>277</v>
      </c>
      <c r="C96" s="2" t="s">
        <v>278</v>
      </c>
      <c r="D96" s="2" t="s">
        <v>222</v>
      </c>
      <c r="E96" s="2">
        <v>35469</v>
      </c>
      <c r="F96" s="2" t="b">
        <v>1</v>
      </c>
      <c r="G96" s="2" t="s">
        <v>548</v>
      </c>
      <c r="H96" s="2" t="s">
        <v>279</v>
      </c>
      <c r="I96" s="2" t="s">
        <v>695</v>
      </c>
      <c r="J96" s="2" t="s">
        <v>550</v>
      </c>
      <c r="K96" s="2">
        <v>28</v>
      </c>
      <c r="L96" s="2" t="s">
        <v>554</v>
      </c>
      <c r="M96" s="2">
        <v>7.47</v>
      </c>
      <c r="N96" s="2" t="s">
        <v>551</v>
      </c>
      <c r="O96" s="2" t="s">
        <v>1198</v>
      </c>
      <c r="P96" s="2" t="s">
        <v>552</v>
      </c>
      <c r="Q96" s="2">
        <v>0</v>
      </c>
      <c r="R96" s="2" t="s">
        <v>547</v>
      </c>
      <c r="S96" s="2">
        <v>83</v>
      </c>
      <c r="T96" s="2">
        <v>0.3</v>
      </c>
      <c r="U96" s="2"/>
      <c r="V96" s="2">
        <f t="shared" si="2"/>
        <v>16</v>
      </c>
      <c r="W96" s="2">
        <f t="shared" si="3"/>
        <v>50413</v>
      </c>
    </row>
    <row r="97" spans="1:23" ht="12.75" hidden="1">
      <c r="A97" s="2">
        <v>424</v>
      </c>
      <c r="B97" s="2" t="s">
        <v>59</v>
      </c>
      <c r="C97" s="2" t="s">
        <v>60</v>
      </c>
      <c r="D97" s="2" t="s">
        <v>61</v>
      </c>
      <c r="E97" s="2">
        <v>35856</v>
      </c>
      <c r="F97" s="2" t="b">
        <v>1</v>
      </c>
      <c r="G97" s="2" t="s">
        <v>548</v>
      </c>
      <c r="H97" s="2" t="s">
        <v>62</v>
      </c>
      <c r="I97" s="2" t="s">
        <v>756</v>
      </c>
      <c r="J97" s="2" t="s">
        <v>575</v>
      </c>
      <c r="K97" s="2">
        <v>25</v>
      </c>
      <c r="L97" s="2" t="s">
        <v>63</v>
      </c>
      <c r="M97" s="2">
        <v>7.47</v>
      </c>
      <c r="N97" s="2" t="s">
        <v>551</v>
      </c>
      <c r="O97" s="2" t="s">
        <v>1198</v>
      </c>
      <c r="P97" s="2" t="s">
        <v>552</v>
      </c>
      <c r="Q97" s="2">
        <v>10979000</v>
      </c>
      <c r="R97" s="2" t="s">
        <v>547</v>
      </c>
      <c r="S97" s="2">
        <v>83</v>
      </c>
      <c r="T97" s="2"/>
      <c r="U97" s="2"/>
      <c r="V97" s="2">
        <f t="shared" si="2"/>
        <v>16</v>
      </c>
      <c r="W97" s="2">
        <f t="shared" si="3"/>
        <v>50423</v>
      </c>
    </row>
    <row r="98" spans="1:23" ht="12.75" hidden="1">
      <c r="A98" s="2">
        <v>346</v>
      </c>
      <c r="B98" s="2" t="s">
        <v>1175</v>
      </c>
      <c r="C98" s="2" t="s">
        <v>1176</v>
      </c>
      <c r="D98" s="2" t="s">
        <v>1177</v>
      </c>
      <c r="E98" s="2">
        <v>36149</v>
      </c>
      <c r="F98" s="2" t="b">
        <v>1</v>
      </c>
      <c r="G98" s="2" t="s">
        <v>548</v>
      </c>
      <c r="H98" s="2" t="s">
        <v>1178</v>
      </c>
      <c r="I98" s="2" t="s">
        <v>701</v>
      </c>
      <c r="J98" s="2" t="s">
        <v>550</v>
      </c>
      <c r="K98" s="2">
        <v>27</v>
      </c>
      <c r="L98" s="2" t="s">
        <v>681</v>
      </c>
      <c r="M98" s="2">
        <v>7.48</v>
      </c>
      <c r="N98" s="2" t="s">
        <v>551</v>
      </c>
      <c r="O98" s="2" t="s">
        <v>1198</v>
      </c>
      <c r="P98" s="2" t="s">
        <v>552</v>
      </c>
      <c r="Q98" s="2">
        <v>0</v>
      </c>
      <c r="R98" s="2" t="s">
        <v>547</v>
      </c>
      <c r="S98" s="2">
        <v>74</v>
      </c>
      <c r="T98" s="2"/>
      <c r="U98" s="2"/>
      <c r="V98" s="2">
        <f t="shared" si="2"/>
        <v>16</v>
      </c>
      <c r="W98" s="2">
        <f t="shared" si="3"/>
        <v>50413</v>
      </c>
    </row>
    <row r="99" spans="1:23" ht="12.75" hidden="1">
      <c r="A99" s="2">
        <v>367</v>
      </c>
      <c r="B99" s="2" t="s">
        <v>307</v>
      </c>
      <c r="C99" s="2" t="s">
        <v>308</v>
      </c>
      <c r="D99" s="2" t="s">
        <v>810</v>
      </c>
      <c r="E99" s="2">
        <v>35880</v>
      </c>
      <c r="F99" s="2" t="b">
        <v>1</v>
      </c>
      <c r="G99" s="2" t="s">
        <v>548</v>
      </c>
      <c r="H99" s="2" t="s">
        <v>309</v>
      </c>
      <c r="I99" s="2" t="s">
        <v>809</v>
      </c>
      <c r="J99" s="2" t="s">
        <v>543</v>
      </c>
      <c r="K99" s="2">
        <v>22</v>
      </c>
      <c r="L99" s="2" t="s">
        <v>788</v>
      </c>
      <c r="M99" s="2">
        <v>7.48</v>
      </c>
      <c r="N99" s="2" t="s">
        <v>551</v>
      </c>
      <c r="O99" s="2" t="s">
        <v>1198</v>
      </c>
      <c r="P99" s="2" t="s">
        <v>552</v>
      </c>
      <c r="Q99" s="2">
        <v>0</v>
      </c>
      <c r="R99" s="2" t="s">
        <v>547</v>
      </c>
      <c r="S99" s="2">
        <v>85</v>
      </c>
      <c r="T99" s="2">
        <v>0.2</v>
      </c>
      <c r="U99" s="2"/>
      <c r="V99" s="2">
        <f t="shared" si="2"/>
        <v>16</v>
      </c>
      <c r="W99" s="2">
        <f t="shared" si="3"/>
        <v>50443</v>
      </c>
    </row>
    <row r="100" spans="1:23" ht="12.75" hidden="1">
      <c r="A100" s="2">
        <v>61</v>
      </c>
      <c r="B100" s="2" t="s">
        <v>1049</v>
      </c>
      <c r="C100" s="2" t="s">
        <v>1050</v>
      </c>
      <c r="D100" s="2" t="s">
        <v>670</v>
      </c>
      <c r="E100" s="2">
        <v>35702</v>
      </c>
      <c r="F100" s="2" t="b">
        <v>1</v>
      </c>
      <c r="G100" s="2" t="s">
        <v>548</v>
      </c>
      <c r="H100" s="2" t="s">
        <v>1051</v>
      </c>
      <c r="I100" s="2" t="s">
        <v>622</v>
      </c>
      <c r="J100" s="2" t="s">
        <v>543</v>
      </c>
      <c r="K100" s="2">
        <v>15</v>
      </c>
      <c r="L100" s="2" t="s">
        <v>742</v>
      </c>
      <c r="M100" s="2">
        <v>7.49</v>
      </c>
      <c r="N100" s="2" t="s">
        <v>545</v>
      </c>
      <c r="O100" s="2" t="s">
        <v>1201</v>
      </c>
      <c r="P100" s="2" t="s">
        <v>552</v>
      </c>
      <c r="Q100" s="2">
        <v>0</v>
      </c>
      <c r="R100" s="2" t="s">
        <v>547</v>
      </c>
      <c r="S100" s="2">
        <v>78</v>
      </c>
      <c r="T100" s="2"/>
      <c r="U100" s="2"/>
      <c r="V100" s="2">
        <f t="shared" si="2"/>
        <v>15</v>
      </c>
      <c r="W100" s="2">
        <f t="shared" si="3"/>
        <v>50443</v>
      </c>
    </row>
    <row r="101" spans="1:23" ht="12.75" hidden="1">
      <c r="A101" s="2">
        <v>355</v>
      </c>
      <c r="B101" s="2" t="s">
        <v>1188</v>
      </c>
      <c r="C101" s="2" t="s">
        <v>1189</v>
      </c>
      <c r="D101" s="2" t="s">
        <v>644</v>
      </c>
      <c r="E101" s="2">
        <v>35869</v>
      </c>
      <c r="F101" s="2" t="b">
        <v>1</v>
      </c>
      <c r="G101" s="2" t="s">
        <v>548</v>
      </c>
      <c r="H101" s="2" t="s">
        <v>1190</v>
      </c>
      <c r="I101" s="2" t="s">
        <v>718</v>
      </c>
      <c r="J101" s="2" t="s">
        <v>550</v>
      </c>
      <c r="K101" s="2">
        <v>27</v>
      </c>
      <c r="L101" s="2" t="s">
        <v>726</v>
      </c>
      <c r="M101" s="2">
        <v>7.49</v>
      </c>
      <c r="N101" s="2" t="s">
        <v>551</v>
      </c>
      <c r="O101" s="2" t="s">
        <v>1198</v>
      </c>
      <c r="P101" s="2" t="s">
        <v>552</v>
      </c>
      <c r="Q101" s="2">
        <v>0</v>
      </c>
      <c r="R101" s="2" t="s">
        <v>547</v>
      </c>
      <c r="S101" s="2">
        <v>78</v>
      </c>
      <c r="T101" s="2"/>
      <c r="U101" s="2"/>
      <c r="V101" s="2">
        <f t="shared" si="2"/>
        <v>16</v>
      </c>
      <c r="W101" s="2">
        <f t="shared" si="3"/>
        <v>50413</v>
      </c>
    </row>
    <row r="102" spans="1:23" ht="12.75" hidden="1">
      <c r="A102" s="2">
        <v>196</v>
      </c>
      <c r="B102" s="2" t="s">
        <v>514</v>
      </c>
      <c r="C102" s="2" t="s">
        <v>515</v>
      </c>
      <c r="D102" s="2" t="s">
        <v>516</v>
      </c>
      <c r="E102" s="2">
        <v>35719</v>
      </c>
      <c r="F102" s="2" t="b">
        <v>1</v>
      </c>
      <c r="G102" s="2" t="s">
        <v>548</v>
      </c>
      <c r="H102" s="2" t="s">
        <v>517</v>
      </c>
      <c r="I102" s="2" t="s">
        <v>599</v>
      </c>
      <c r="J102" s="2" t="s">
        <v>575</v>
      </c>
      <c r="K102" s="2">
        <v>7</v>
      </c>
      <c r="L102" s="2" t="s">
        <v>606</v>
      </c>
      <c r="M102" s="2">
        <v>7.5</v>
      </c>
      <c r="N102" s="2" t="s">
        <v>545</v>
      </c>
      <c r="O102" s="2" t="s">
        <v>1201</v>
      </c>
      <c r="P102" s="2" t="s">
        <v>552</v>
      </c>
      <c r="Q102" s="2">
        <v>0</v>
      </c>
      <c r="R102" s="2" t="s">
        <v>547</v>
      </c>
      <c r="S102" s="2">
        <v>83</v>
      </c>
      <c r="T102" s="2"/>
      <c r="U102" s="2"/>
      <c r="V102" s="2">
        <f t="shared" si="2"/>
        <v>15</v>
      </c>
      <c r="W102" s="2">
        <f t="shared" si="3"/>
        <v>50423</v>
      </c>
    </row>
    <row r="103" spans="1:23" ht="12.75" hidden="1">
      <c r="A103" s="2">
        <v>413</v>
      </c>
      <c r="B103" s="2" t="s">
        <v>43</v>
      </c>
      <c r="C103" s="2" t="s">
        <v>740</v>
      </c>
      <c r="D103" s="2" t="s">
        <v>741</v>
      </c>
      <c r="E103" s="2">
        <v>36085</v>
      </c>
      <c r="F103" s="2" t="b">
        <v>1</v>
      </c>
      <c r="G103" s="2" t="s">
        <v>548</v>
      </c>
      <c r="H103" s="2" t="s">
        <v>44</v>
      </c>
      <c r="I103" s="2" t="s">
        <v>734</v>
      </c>
      <c r="J103" s="2" t="s">
        <v>575</v>
      </c>
      <c r="K103" s="2">
        <v>28</v>
      </c>
      <c r="L103" s="2" t="s">
        <v>742</v>
      </c>
      <c r="M103" s="2">
        <v>7.5</v>
      </c>
      <c r="N103" s="2" t="s">
        <v>551</v>
      </c>
      <c r="O103" s="2" t="s">
        <v>1198</v>
      </c>
      <c r="P103" s="2" t="s">
        <v>552</v>
      </c>
      <c r="Q103" s="2">
        <v>0</v>
      </c>
      <c r="R103" s="2" t="s">
        <v>547</v>
      </c>
      <c r="S103" s="2">
        <v>86</v>
      </c>
      <c r="T103" s="2"/>
      <c r="U103" s="2"/>
      <c r="V103" s="2">
        <f t="shared" si="2"/>
        <v>16</v>
      </c>
      <c r="W103" s="2">
        <f t="shared" si="3"/>
        <v>50423</v>
      </c>
    </row>
    <row r="104" spans="1:23" ht="12.75" hidden="1">
      <c r="A104" s="2">
        <v>617</v>
      </c>
      <c r="B104" s="2" t="s">
        <v>386</v>
      </c>
      <c r="C104" s="2" t="s">
        <v>387</v>
      </c>
      <c r="D104" s="2" t="s">
        <v>690</v>
      </c>
      <c r="E104" s="2">
        <v>35847</v>
      </c>
      <c r="F104" s="2" t="b">
        <v>1</v>
      </c>
      <c r="G104" s="2" t="s">
        <v>548</v>
      </c>
      <c r="H104" s="2" t="s">
        <v>388</v>
      </c>
      <c r="I104" s="2" t="s">
        <v>902</v>
      </c>
      <c r="J104" s="2" t="s">
        <v>575</v>
      </c>
      <c r="K104" s="2">
        <v>25</v>
      </c>
      <c r="L104" s="2" t="s">
        <v>692</v>
      </c>
      <c r="M104" s="2">
        <v>7.5</v>
      </c>
      <c r="N104" s="2" t="s">
        <v>551</v>
      </c>
      <c r="O104" s="2" t="s">
        <v>1198</v>
      </c>
      <c r="P104" s="2" t="s">
        <v>552</v>
      </c>
      <c r="Q104" s="2">
        <v>-1074</v>
      </c>
      <c r="R104" s="2" t="s">
        <v>547</v>
      </c>
      <c r="S104" s="2">
        <v>75</v>
      </c>
      <c r="T104" s="2">
        <v>0.2</v>
      </c>
      <c r="U104" s="2"/>
      <c r="V104" s="2">
        <f t="shared" si="2"/>
        <v>17</v>
      </c>
      <c r="W104" s="2">
        <f t="shared" si="3"/>
        <v>50423</v>
      </c>
    </row>
    <row r="105" spans="1:23" ht="12.75" hidden="1">
      <c r="A105" s="2">
        <v>618</v>
      </c>
      <c r="B105" s="2" t="s">
        <v>171</v>
      </c>
      <c r="C105" s="2" t="s">
        <v>134</v>
      </c>
      <c r="D105" s="2" t="s">
        <v>598</v>
      </c>
      <c r="E105" s="2">
        <v>35192</v>
      </c>
      <c r="F105" s="2" t="b">
        <v>1</v>
      </c>
      <c r="G105" s="2" t="s">
        <v>548</v>
      </c>
      <c r="H105" s="2" t="s">
        <v>172</v>
      </c>
      <c r="I105" s="2" t="s">
        <v>902</v>
      </c>
      <c r="J105" s="2" t="s">
        <v>575</v>
      </c>
      <c r="K105" s="2">
        <v>27</v>
      </c>
      <c r="L105" s="2" t="s">
        <v>658</v>
      </c>
      <c r="M105" s="2">
        <v>7.5</v>
      </c>
      <c r="N105" s="2" t="s">
        <v>551</v>
      </c>
      <c r="O105" s="2" t="s">
        <v>1198</v>
      </c>
      <c r="P105" s="2" t="s">
        <v>552</v>
      </c>
      <c r="Q105" s="2">
        <v>0</v>
      </c>
      <c r="R105" s="2" t="s">
        <v>547</v>
      </c>
      <c r="S105" s="2">
        <v>85</v>
      </c>
      <c r="T105" s="2"/>
      <c r="U105" s="2"/>
      <c r="V105" s="2">
        <f t="shared" si="2"/>
        <v>17</v>
      </c>
      <c r="W105" s="2">
        <f t="shared" si="3"/>
        <v>50423</v>
      </c>
    </row>
    <row r="106" spans="1:23" ht="12.75" hidden="1">
      <c r="A106" s="2">
        <v>175</v>
      </c>
      <c r="B106" s="2" t="s">
        <v>484</v>
      </c>
      <c r="C106" s="2" t="s">
        <v>485</v>
      </c>
      <c r="D106" s="2" t="s">
        <v>844</v>
      </c>
      <c r="E106" s="2">
        <v>35750</v>
      </c>
      <c r="F106" s="2" t="b">
        <v>1</v>
      </c>
      <c r="G106" s="2" t="s">
        <v>548</v>
      </c>
      <c r="H106" s="2" t="s">
        <v>486</v>
      </c>
      <c r="I106" s="2" t="s">
        <v>589</v>
      </c>
      <c r="J106" s="2" t="s">
        <v>575</v>
      </c>
      <c r="K106" s="2">
        <v>8</v>
      </c>
      <c r="L106" s="2" t="s">
        <v>696</v>
      </c>
      <c r="M106" s="2">
        <v>7.51</v>
      </c>
      <c r="N106" s="2" t="s">
        <v>545</v>
      </c>
      <c r="O106" s="2" t="s">
        <v>1201</v>
      </c>
      <c r="P106" s="2" t="s">
        <v>552</v>
      </c>
      <c r="Q106" s="2">
        <v>0</v>
      </c>
      <c r="R106" s="2" t="s">
        <v>547</v>
      </c>
      <c r="S106" s="2">
        <v>81</v>
      </c>
      <c r="T106" s="2"/>
      <c r="U106" s="2"/>
      <c r="V106" s="2">
        <f t="shared" si="2"/>
        <v>15</v>
      </c>
      <c r="W106" s="2">
        <f t="shared" si="3"/>
        <v>50423</v>
      </c>
    </row>
    <row r="107" spans="1:23" ht="12.75" hidden="1">
      <c r="A107" s="2">
        <v>359</v>
      </c>
      <c r="B107" s="2" t="s">
        <v>0</v>
      </c>
      <c r="C107" s="2" t="s">
        <v>727</v>
      </c>
      <c r="D107" s="2" t="s">
        <v>1</v>
      </c>
      <c r="E107" s="2">
        <v>35854</v>
      </c>
      <c r="F107" s="2" t="b">
        <v>1</v>
      </c>
      <c r="G107" s="2" t="s">
        <v>548</v>
      </c>
      <c r="H107" s="2" t="s">
        <v>2</v>
      </c>
      <c r="I107" s="2" t="s">
        <v>718</v>
      </c>
      <c r="J107" s="2" t="s">
        <v>550</v>
      </c>
      <c r="K107" s="2">
        <v>27</v>
      </c>
      <c r="L107" s="2" t="s">
        <v>1122</v>
      </c>
      <c r="M107" s="2">
        <v>7.51</v>
      </c>
      <c r="N107" s="2" t="s">
        <v>551</v>
      </c>
      <c r="O107" s="2" t="s">
        <v>1198</v>
      </c>
      <c r="P107" s="2" t="s">
        <v>552</v>
      </c>
      <c r="Q107" s="2">
        <v>0</v>
      </c>
      <c r="R107" s="2" t="s">
        <v>547</v>
      </c>
      <c r="S107" s="2">
        <v>75</v>
      </c>
      <c r="T107" s="2"/>
      <c r="U107" s="2"/>
      <c r="V107" s="2">
        <f t="shared" si="2"/>
        <v>16</v>
      </c>
      <c r="W107" s="2">
        <f t="shared" si="3"/>
        <v>50413</v>
      </c>
    </row>
    <row r="108" spans="1:23" ht="12.75" hidden="1">
      <c r="A108" s="2">
        <v>425</v>
      </c>
      <c r="B108" s="2" t="s">
        <v>330</v>
      </c>
      <c r="C108" s="2" t="s">
        <v>331</v>
      </c>
      <c r="D108" s="2" t="s">
        <v>332</v>
      </c>
      <c r="E108" s="2">
        <v>36093</v>
      </c>
      <c r="F108" s="2" t="b">
        <v>1</v>
      </c>
      <c r="G108" s="2" t="s">
        <v>548</v>
      </c>
      <c r="H108" s="2" t="s">
        <v>333</v>
      </c>
      <c r="I108" s="2" t="s">
        <v>756</v>
      </c>
      <c r="J108" s="2" t="s">
        <v>575</v>
      </c>
      <c r="K108" s="2">
        <v>26</v>
      </c>
      <c r="L108" s="2" t="s">
        <v>1122</v>
      </c>
      <c r="M108" s="2">
        <v>7.52</v>
      </c>
      <c r="N108" s="2" t="s">
        <v>551</v>
      </c>
      <c r="O108" s="2" t="s">
        <v>1198</v>
      </c>
      <c r="P108" s="2" t="s">
        <v>552</v>
      </c>
      <c r="Q108" s="2">
        <v>0</v>
      </c>
      <c r="R108" s="2" t="s">
        <v>547</v>
      </c>
      <c r="S108" s="2">
        <v>80</v>
      </c>
      <c r="T108" s="2"/>
      <c r="U108" s="2"/>
      <c r="V108" s="2">
        <f t="shared" si="2"/>
        <v>16</v>
      </c>
      <c r="W108" s="2">
        <f t="shared" si="3"/>
        <v>50423</v>
      </c>
    </row>
    <row r="109" spans="1:23" ht="12.75" hidden="1">
      <c r="A109" s="2">
        <v>623</v>
      </c>
      <c r="B109" s="2" t="s">
        <v>183</v>
      </c>
      <c r="C109" s="2" t="s">
        <v>184</v>
      </c>
      <c r="D109" s="2" t="s">
        <v>717</v>
      </c>
      <c r="E109" s="2">
        <v>35866</v>
      </c>
      <c r="F109" s="2" t="b">
        <v>1</v>
      </c>
      <c r="G109" s="2" t="s">
        <v>548</v>
      </c>
      <c r="H109" s="2" t="s">
        <v>185</v>
      </c>
      <c r="I109" s="2" t="s">
        <v>180</v>
      </c>
      <c r="J109" s="2" t="s">
        <v>575</v>
      </c>
      <c r="K109" s="2">
        <v>28</v>
      </c>
      <c r="L109" s="2" t="s">
        <v>687</v>
      </c>
      <c r="M109" s="2">
        <v>7.52</v>
      </c>
      <c r="N109" s="2" t="s">
        <v>551</v>
      </c>
      <c r="O109" s="2" t="s">
        <v>1198</v>
      </c>
      <c r="P109" s="2" t="s">
        <v>552</v>
      </c>
      <c r="Q109" s="2">
        <v>0</v>
      </c>
      <c r="R109" s="2" t="s">
        <v>547</v>
      </c>
      <c r="S109" s="2">
        <v>74</v>
      </c>
      <c r="T109" s="2"/>
      <c r="U109" s="2"/>
      <c r="V109" s="2">
        <f t="shared" si="2"/>
        <v>17</v>
      </c>
      <c r="W109" s="2">
        <f t="shared" si="3"/>
        <v>50423</v>
      </c>
    </row>
    <row r="110" spans="1:23" ht="12.75" hidden="1">
      <c r="A110" s="2">
        <v>58</v>
      </c>
      <c r="B110" s="2" t="s">
        <v>247</v>
      </c>
      <c r="C110" s="2" t="s">
        <v>248</v>
      </c>
      <c r="D110" s="2" t="s">
        <v>629</v>
      </c>
      <c r="E110" s="2">
        <v>35478</v>
      </c>
      <c r="F110" s="2" t="b">
        <v>1</v>
      </c>
      <c r="G110" s="2" t="s">
        <v>548</v>
      </c>
      <c r="H110" s="2" t="s">
        <v>249</v>
      </c>
      <c r="I110" s="2" t="s">
        <v>622</v>
      </c>
      <c r="J110" s="2" t="s">
        <v>543</v>
      </c>
      <c r="K110" s="2">
        <v>25</v>
      </c>
      <c r="L110" s="2" t="s">
        <v>250</v>
      </c>
      <c r="M110" s="2">
        <v>7.55</v>
      </c>
      <c r="N110" s="2" t="s">
        <v>551</v>
      </c>
      <c r="O110" s="2" t="s">
        <v>1198</v>
      </c>
      <c r="P110" s="2" t="s">
        <v>552</v>
      </c>
      <c r="Q110" s="2">
        <v>0</v>
      </c>
      <c r="R110" s="2" t="s">
        <v>547</v>
      </c>
      <c r="S110" s="2">
        <v>78</v>
      </c>
      <c r="T110" s="2"/>
      <c r="U110" s="2"/>
      <c r="V110" s="2">
        <f t="shared" si="2"/>
        <v>15</v>
      </c>
      <c r="W110" s="2">
        <f t="shared" si="3"/>
        <v>50443</v>
      </c>
    </row>
    <row r="111" spans="1:23" ht="12.75" hidden="1">
      <c r="A111" s="2">
        <v>402</v>
      </c>
      <c r="B111" s="2" t="s">
        <v>23</v>
      </c>
      <c r="C111" s="2" t="s">
        <v>24</v>
      </c>
      <c r="D111" s="2" t="s">
        <v>731</v>
      </c>
      <c r="E111" s="2">
        <v>35974</v>
      </c>
      <c r="F111" s="2" t="b">
        <v>1</v>
      </c>
      <c r="G111" s="2" t="s">
        <v>548</v>
      </c>
      <c r="H111" s="2" t="s">
        <v>25</v>
      </c>
      <c r="I111" s="2" t="s">
        <v>26</v>
      </c>
      <c r="J111" s="2" t="s">
        <v>575</v>
      </c>
      <c r="K111" s="2">
        <v>26</v>
      </c>
      <c r="L111" s="2" t="s">
        <v>708</v>
      </c>
      <c r="M111" s="2">
        <v>7.55</v>
      </c>
      <c r="N111" s="2" t="s">
        <v>551</v>
      </c>
      <c r="O111" s="2" t="s">
        <v>1198</v>
      </c>
      <c r="P111" s="2" t="s">
        <v>552</v>
      </c>
      <c r="Q111" s="2">
        <v>-26854</v>
      </c>
      <c r="R111" s="2" t="s">
        <v>547</v>
      </c>
      <c r="S111" s="2">
        <v>80</v>
      </c>
      <c r="T111" s="2"/>
      <c r="U111" s="2"/>
      <c r="V111" s="2">
        <f t="shared" si="2"/>
        <v>16</v>
      </c>
      <c r="W111" s="2">
        <f t="shared" si="3"/>
        <v>50423</v>
      </c>
    </row>
    <row r="112" spans="1:23" ht="12.75" hidden="1">
      <c r="A112" s="2">
        <v>13</v>
      </c>
      <c r="B112" s="2" t="s">
        <v>971</v>
      </c>
      <c r="C112" s="2" t="s">
        <v>972</v>
      </c>
      <c r="D112" s="2" t="s">
        <v>973</v>
      </c>
      <c r="E112" s="2">
        <v>35748</v>
      </c>
      <c r="F112" s="2" t="b">
        <v>1</v>
      </c>
      <c r="G112" s="2" t="s">
        <v>548</v>
      </c>
      <c r="H112" s="2" t="s">
        <v>974</v>
      </c>
      <c r="I112" s="2" t="s">
        <v>549</v>
      </c>
      <c r="J112" s="2" t="s">
        <v>550</v>
      </c>
      <c r="K112" s="2">
        <v>10</v>
      </c>
      <c r="L112" s="2" t="s">
        <v>683</v>
      </c>
      <c r="M112" s="2">
        <v>7.56</v>
      </c>
      <c r="N112" s="2" t="s">
        <v>545</v>
      </c>
      <c r="O112" s="2" t="s">
        <v>1201</v>
      </c>
      <c r="P112" s="2" t="s">
        <v>552</v>
      </c>
      <c r="Q112" s="2">
        <v>0</v>
      </c>
      <c r="R112" s="2" t="s">
        <v>547</v>
      </c>
      <c r="S112" s="2">
        <v>78</v>
      </c>
      <c r="T112" s="2"/>
      <c r="U112" s="2"/>
      <c r="V112" s="2">
        <f t="shared" si="2"/>
        <v>15</v>
      </c>
      <c r="W112" s="2">
        <f t="shared" si="3"/>
        <v>50413</v>
      </c>
    </row>
    <row r="113" spans="1:23" ht="12.75" hidden="1">
      <c r="A113" s="2">
        <v>168</v>
      </c>
      <c r="B113" s="2" t="s">
        <v>1131</v>
      </c>
      <c r="C113" s="2" t="s">
        <v>659</v>
      </c>
      <c r="D113" s="2" t="s">
        <v>1132</v>
      </c>
      <c r="E113" s="2">
        <v>35469</v>
      </c>
      <c r="F113" s="2" t="b">
        <v>1</v>
      </c>
      <c r="G113" s="2" t="s">
        <v>548</v>
      </c>
      <c r="H113" s="2" t="s">
        <v>1133</v>
      </c>
      <c r="I113" s="2" t="s">
        <v>574</v>
      </c>
      <c r="J113" s="2" t="s">
        <v>575</v>
      </c>
      <c r="K113" s="2">
        <v>16</v>
      </c>
      <c r="L113" s="2" t="s">
        <v>687</v>
      </c>
      <c r="M113" s="2">
        <v>7.56</v>
      </c>
      <c r="N113" s="2" t="s">
        <v>545</v>
      </c>
      <c r="O113" s="2" t="s">
        <v>1201</v>
      </c>
      <c r="P113" s="2" t="s">
        <v>552</v>
      </c>
      <c r="Q113" s="2">
        <v>0</v>
      </c>
      <c r="R113" s="2" t="s">
        <v>547</v>
      </c>
      <c r="S113" s="2">
        <v>78</v>
      </c>
      <c r="T113" s="2"/>
      <c r="U113" s="2"/>
      <c r="V113" s="2">
        <f t="shared" si="2"/>
        <v>15</v>
      </c>
      <c r="W113" s="2">
        <f t="shared" si="3"/>
        <v>50423</v>
      </c>
    </row>
    <row r="114" spans="1:23" ht="12.75" hidden="1">
      <c r="A114" s="2">
        <v>422</v>
      </c>
      <c r="B114" s="2" t="s">
        <v>55</v>
      </c>
      <c r="C114" s="2" t="s">
        <v>758</v>
      </c>
      <c r="D114" s="2" t="s">
        <v>652</v>
      </c>
      <c r="E114" s="2">
        <v>36109</v>
      </c>
      <c r="F114" s="2" t="b">
        <v>1</v>
      </c>
      <c r="G114" s="2" t="s">
        <v>548</v>
      </c>
      <c r="H114" s="2" t="s">
        <v>56</v>
      </c>
      <c r="I114" s="2" t="s">
        <v>756</v>
      </c>
      <c r="J114" s="2" t="s">
        <v>575</v>
      </c>
      <c r="K114" s="2">
        <v>20</v>
      </c>
      <c r="L114" s="2" t="s">
        <v>636</v>
      </c>
      <c r="M114" s="2">
        <v>7.56</v>
      </c>
      <c r="N114" s="2" t="s">
        <v>551</v>
      </c>
      <c r="O114" s="2" t="s">
        <v>1198</v>
      </c>
      <c r="P114" s="2" t="s">
        <v>552</v>
      </c>
      <c r="Q114" s="2">
        <v>0</v>
      </c>
      <c r="R114" s="2" t="s">
        <v>547</v>
      </c>
      <c r="S114" s="2">
        <v>82</v>
      </c>
      <c r="T114" s="2"/>
      <c r="U114" s="2"/>
      <c r="V114" s="2">
        <f t="shared" si="2"/>
        <v>16</v>
      </c>
      <c r="W114" s="2">
        <f t="shared" si="3"/>
        <v>50423</v>
      </c>
    </row>
    <row r="115" spans="1:23" ht="12.75" hidden="1">
      <c r="A115" s="2">
        <v>439</v>
      </c>
      <c r="B115" s="2" t="s">
        <v>70</v>
      </c>
      <c r="C115" s="2" t="s">
        <v>779</v>
      </c>
      <c r="D115" s="2" t="s">
        <v>780</v>
      </c>
      <c r="E115" s="2">
        <v>35905</v>
      </c>
      <c r="F115" s="2" t="b">
        <v>1</v>
      </c>
      <c r="G115" s="2" t="s">
        <v>548</v>
      </c>
      <c r="H115" s="2" t="s">
        <v>71</v>
      </c>
      <c r="I115" s="2" t="s">
        <v>72</v>
      </c>
      <c r="J115" s="2" t="s">
        <v>575</v>
      </c>
      <c r="K115" s="2">
        <v>23</v>
      </c>
      <c r="L115" s="2" t="s">
        <v>606</v>
      </c>
      <c r="M115" s="2">
        <v>7.56</v>
      </c>
      <c r="N115" s="2" t="s">
        <v>551</v>
      </c>
      <c r="O115" s="2" t="s">
        <v>1198</v>
      </c>
      <c r="P115" s="2" t="s">
        <v>552</v>
      </c>
      <c r="Q115" s="2">
        <v>0</v>
      </c>
      <c r="R115" s="2" t="s">
        <v>547</v>
      </c>
      <c r="S115" s="2">
        <v>80</v>
      </c>
      <c r="T115" s="2"/>
      <c r="U115" s="2"/>
      <c r="V115" s="2">
        <f t="shared" si="2"/>
        <v>16</v>
      </c>
      <c r="W115" s="2">
        <f t="shared" si="3"/>
        <v>50423</v>
      </c>
    </row>
    <row r="116" spans="1:23" ht="12.75" hidden="1">
      <c r="A116" s="2">
        <v>412</v>
      </c>
      <c r="B116" s="2" t="s">
        <v>40</v>
      </c>
      <c r="C116" s="2" t="s">
        <v>41</v>
      </c>
      <c r="D116" s="2" t="s">
        <v>749</v>
      </c>
      <c r="E116" s="2">
        <v>36103</v>
      </c>
      <c r="F116" s="2" t="b">
        <v>1</v>
      </c>
      <c r="G116" s="2" t="s">
        <v>548</v>
      </c>
      <c r="H116" s="2" t="s">
        <v>42</v>
      </c>
      <c r="I116" s="2" t="s">
        <v>734</v>
      </c>
      <c r="J116" s="2" t="s">
        <v>575</v>
      </c>
      <c r="K116" s="2">
        <v>24</v>
      </c>
      <c r="L116" s="2" t="s">
        <v>646</v>
      </c>
      <c r="M116" s="2">
        <v>7.59</v>
      </c>
      <c r="N116" s="2" t="s">
        <v>551</v>
      </c>
      <c r="O116" s="2" t="s">
        <v>1198</v>
      </c>
      <c r="P116" s="2" t="s">
        <v>552</v>
      </c>
      <c r="Q116" s="2">
        <v>0</v>
      </c>
      <c r="R116" s="2" t="s">
        <v>547</v>
      </c>
      <c r="S116" s="2">
        <v>92</v>
      </c>
      <c r="T116" s="2"/>
      <c r="U116" s="2"/>
      <c r="V116" s="2">
        <f t="shared" si="2"/>
        <v>16</v>
      </c>
      <c r="W116" s="2">
        <f t="shared" si="3"/>
        <v>50423</v>
      </c>
    </row>
    <row r="117" spans="1:23" ht="12.75" hidden="1">
      <c r="A117" s="2">
        <v>622</v>
      </c>
      <c r="B117" s="2" t="s">
        <v>389</v>
      </c>
      <c r="C117" s="2" t="s">
        <v>390</v>
      </c>
      <c r="D117" s="2" t="s">
        <v>781</v>
      </c>
      <c r="E117" s="2">
        <v>34784</v>
      </c>
      <c r="F117" s="2" t="b">
        <v>1</v>
      </c>
      <c r="G117" s="2" t="s">
        <v>548</v>
      </c>
      <c r="H117" s="2" t="s">
        <v>391</v>
      </c>
      <c r="I117" s="2" t="s">
        <v>180</v>
      </c>
      <c r="J117" s="2" t="s">
        <v>575</v>
      </c>
      <c r="K117" s="2">
        <v>27</v>
      </c>
      <c r="L117" s="2" t="s">
        <v>742</v>
      </c>
      <c r="M117" s="2">
        <v>7.6</v>
      </c>
      <c r="N117" s="2" t="s">
        <v>551</v>
      </c>
      <c r="O117" s="2" t="s">
        <v>1198</v>
      </c>
      <c r="P117" s="2" t="s">
        <v>552</v>
      </c>
      <c r="Q117" s="2">
        <v>-6656</v>
      </c>
      <c r="R117" s="2" t="s">
        <v>547</v>
      </c>
      <c r="S117" s="2">
        <v>80</v>
      </c>
      <c r="T117" s="2"/>
      <c r="U117" s="2"/>
      <c r="V117" s="2">
        <f t="shared" si="2"/>
        <v>17</v>
      </c>
      <c r="W117" s="2">
        <f t="shared" si="3"/>
        <v>50423</v>
      </c>
    </row>
    <row r="118" spans="1:23" ht="12.75" hidden="1">
      <c r="A118" s="2">
        <v>55</v>
      </c>
      <c r="B118" s="2" t="s">
        <v>1108</v>
      </c>
      <c r="C118" s="2" t="s">
        <v>1109</v>
      </c>
      <c r="D118" s="2" t="s">
        <v>635</v>
      </c>
      <c r="E118" s="2">
        <v>35716</v>
      </c>
      <c r="F118" s="2" t="b">
        <v>1</v>
      </c>
      <c r="G118" s="2" t="s">
        <v>548</v>
      </c>
      <c r="H118" s="2" t="s">
        <v>1110</v>
      </c>
      <c r="I118" s="2" t="s">
        <v>622</v>
      </c>
      <c r="J118" s="2" t="s">
        <v>543</v>
      </c>
      <c r="K118" s="2">
        <v>21</v>
      </c>
      <c r="L118" s="2" t="s">
        <v>636</v>
      </c>
      <c r="M118" s="2">
        <v>7.61</v>
      </c>
      <c r="N118" s="2" t="s">
        <v>551</v>
      </c>
      <c r="O118" s="2" t="s">
        <v>1198</v>
      </c>
      <c r="P118" s="2" t="s">
        <v>552</v>
      </c>
      <c r="Q118" s="2">
        <v>-39442</v>
      </c>
      <c r="R118" s="2" t="s">
        <v>547</v>
      </c>
      <c r="S118" s="2">
        <v>78</v>
      </c>
      <c r="T118" s="2"/>
      <c r="U118" s="2"/>
      <c r="V118" s="2">
        <f t="shared" si="2"/>
        <v>15</v>
      </c>
      <c r="W118" s="2">
        <f t="shared" si="3"/>
        <v>50443</v>
      </c>
    </row>
    <row r="119" spans="1:23" ht="12.75" hidden="1">
      <c r="A119" s="2">
        <v>356</v>
      </c>
      <c r="B119" s="2" t="s">
        <v>1191</v>
      </c>
      <c r="C119" s="2" t="s">
        <v>724</v>
      </c>
      <c r="D119" s="2" t="s">
        <v>725</v>
      </c>
      <c r="E119" s="2">
        <v>35799</v>
      </c>
      <c r="F119" s="2" t="b">
        <v>1</v>
      </c>
      <c r="G119" s="2" t="s">
        <v>548</v>
      </c>
      <c r="H119" s="2" t="s">
        <v>1192</v>
      </c>
      <c r="I119" s="2" t="s">
        <v>718</v>
      </c>
      <c r="J119" s="2" t="s">
        <v>550</v>
      </c>
      <c r="K119" s="2">
        <v>24</v>
      </c>
      <c r="L119" s="2" t="s">
        <v>1125</v>
      </c>
      <c r="M119" s="2">
        <v>7.62</v>
      </c>
      <c r="N119" s="2" t="s">
        <v>551</v>
      </c>
      <c r="O119" s="2" t="s">
        <v>1198</v>
      </c>
      <c r="P119" s="2" t="s">
        <v>552</v>
      </c>
      <c r="Q119" s="2">
        <v>0</v>
      </c>
      <c r="R119" s="2" t="s">
        <v>547</v>
      </c>
      <c r="S119" s="2">
        <v>78</v>
      </c>
      <c r="T119" s="2"/>
      <c r="U119" s="2"/>
      <c r="V119" s="2">
        <f t="shared" si="2"/>
        <v>16</v>
      </c>
      <c r="W119" s="2">
        <f t="shared" si="3"/>
        <v>50413</v>
      </c>
    </row>
    <row r="120" spans="1:23" ht="12.75" hidden="1">
      <c r="A120" s="2">
        <v>423</v>
      </c>
      <c r="B120" s="2" t="s">
        <v>57</v>
      </c>
      <c r="C120" s="2" t="s">
        <v>1120</v>
      </c>
      <c r="D120" s="2" t="s">
        <v>663</v>
      </c>
      <c r="E120" s="2">
        <v>35868</v>
      </c>
      <c r="F120" s="2" t="b">
        <v>1</v>
      </c>
      <c r="G120" s="2" t="s">
        <v>548</v>
      </c>
      <c r="H120" s="2" t="s">
        <v>58</v>
      </c>
      <c r="I120" s="2" t="s">
        <v>756</v>
      </c>
      <c r="J120" s="2" t="s">
        <v>575</v>
      </c>
      <c r="K120" s="2">
        <v>23</v>
      </c>
      <c r="L120" s="2" t="s">
        <v>606</v>
      </c>
      <c r="M120" s="2">
        <v>7.63</v>
      </c>
      <c r="N120" s="2" t="s">
        <v>551</v>
      </c>
      <c r="O120" s="2" t="s">
        <v>1198</v>
      </c>
      <c r="P120" s="2" t="s">
        <v>552</v>
      </c>
      <c r="Q120" s="2">
        <v>0</v>
      </c>
      <c r="R120" s="2" t="s">
        <v>547</v>
      </c>
      <c r="S120" s="2">
        <v>82</v>
      </c>
      <c r="T120" s="2"/>
      <c r="U120" s="2"/>
      <c r="V120" s="2">
        <f t="shared" si="2"/>
        <v>16</v>
      </c>
      <c r="W120" s="2">
        <f t="shared" si="3"/>
        <v>50423</v>
      </c>
    </row>
    <row r="121" spans="1:23" ht="12.75" hidden="1">
      <c r="A121" s="2">
        <v>57</v>
      </c>
      <c r="B121" s="2" t="s">
        <v>243</v>
      </c>
      <c r="C121" s="2" t="s">
        <v>244</v>
      </c>
      <c r="D121" s="2" t="s">
        <v>245</v>
      </c>
      <c r="E121" s="2">
        <v>35577</v>
      </c>
      <c r="F121" s="2" t="b">
        <v>1</v>
      </c>
      <c r="G121" s="2" t="s">
        <v>548</v>
      </c>
      <c r="H121" s="2" t="s">
        <v>246</v>
      </c>
      <c r="I121" s="2" t="s">
        <v>622</v>
      </c>
      <c r="J121" s="2" t="s">
        <v>543</v>
      </c>
      <c r="K121" s="2">
        <v>31</v>
      </c>
      <c r="L121" s="2" t="s">
        <v>594</v>
      </c>
      <c r="M121" s="2">
        <v>7.64</v>
      </c>
      <c r="N121" s="2" t="s">
        <v>551</v>
      </c>
      <c r="O121" s="2" t="s">
        <v>1198</v>
      </c>
      <c r="P121" s="2" t="s">
        <v>552</v>
      </c>
      <c r="Q121" s="2">
        <v>0</v>
      </c>
      <c r="R121" s="2" t="s">
        <v>547</v>
      </c>
      <c r="S121" s="2">
        <v>78</v>
      </c>
      <c r="T121" s="2"/>
      <c r="U121" s="2"/>
      <c r="V121" s="2">
        <f t="shared" si="2"/>
        <v>15</v>
      </c>
      <c r="W121" s="2">
        <f t="shared" si="3"/>
        <v>50443</v>
      </c>
    </row>
    <row r="122" spans="1:23" ht="12.75" hidden="1">
      <c r="A122" s="2">
        <v>178</v>
      </c>
      <c r="B122" s="2" t="s">
        <v>491</v>
      </c>
      <c r="C122" s="2" t="s">
        <v>492</v>
      </c>
      <c r="D122" s="2" t="s">
        <v>690</v>
      </c>
      <c r="E122" s="2">
        <v>35569</v>
      </c>
      <c r="F122" s="2" t="b">
        <v>1</v>
      </c>
      <c r="G122" s="2" t="s">
        <v>548</v>
      </c>
      <c r="H122" s="2" t="s">
        <v>493</v>
      </c>
      <c r="I122" s="2" t="s">
        <v>589</v>
      </c>
      <c r="J122" s="2" t="s">
        <v>575</v>
      </c>
      <c r="K122" s="2">
        <v>7</v>
      </c>
      <c r="L122" s="2" t="s">
        <v>606</v>
      </c>
      <c r="M122" s="2">
        <v>7.64</v>
      </c>
      <c r="N122" s="2" t="s">
        <v>545</v>
      </c>
      <c r="O122" s="2" t="s">
        <v>1201</v>
      </c>
      <c r="P122" s="2" t="s">
        <v>552</v>
      </c>
      <c r="Q122" s="2">
        <v>0</v>
      </c>
      <c r="R122" s="2" t="s">
        <v>547</v>
      </c>
      <c r="S122" s="2">
        <v>74</v>
      </c>
      <c r="T122" s="2"/>
      <c r="U122" s="2"/>
      <c r="V122" s="2">
        <f t="shared" si="2"/>
        <v>15</v>
      </c>
      <c r="W122" s="2">
        <f t="shared" si="3"/>
        <v>50423</v>
      </c>
    </row>
    <row r="123" spans="1:23" ht="12.75" hidden="1">
      <c r="A123" s="2">
        <v>440</v>
      </c>
      <c r="B123" s="2" t="s">
        <v>73</v>
      </c>
      <c r="C123" s="2" t="s">
        <v>74</v>
      </c>
      <c r="D123" s="2" t="s">
        <v>717</v>
      </c>
      <c r="E123" s="2">
        <v>36069</v>
      </c>
      <c r="F123" s="2" t="b">
        <v>1</v>
      </c>
      <c r="G123" s="2" t="s">
        <v>548</v>
      </c>
      <c r="H123" s="2" t="s">
        <v>75</v>
      </c>
      <c r="I123" s="2" t="s">
        <v>72</v>
      </c>
      <c r="J123" s="2" t="s">
        <v>575</v>
      </c>
      <c r="K123" s="2">
        <v>25</v>
      </c>
      <c r="L123" s="2" t="s">
        <v>606</v>
      </c>
      <c r="M123" s="2">
        <v>7.64</v>
      </c>
      <c r="N123" s="2" t="s">
        <v>551</v>
      </c>
      <c r="O123" s="2" t="s">
        <v>1198</v>
      </c>
      <c r="P123" s="2" t="s">
        <v>552</v>
      </c>
      <c r="Q123" s="2">
        <v>0</v>
      </c>
      <c r="R123" s="2" t="s">
        <v>547</v>
      </c>
      <c r="S123" s="2">
        <v>75</v>
      </c>
      <c r="T123" s="2"/>
      <c r="U123" s="2"/>
      <c r="V123" s="2">
        <f t="shared" si="2"/>
        <v>16</v>
      </c>
      <c r="W123" s="2">
        <f t="shared" si="3"/>
        <v>50423</v>
      </c>
    </row>
    <row r="124" spans="1:23" ht="12.75" hidden="1">
      <c r="A124" s="2">
        <v>338</v>
      </c>
      <c r="B124" s="2" t="s">
        <v>698</v>
      </c>
      <c r="C124" s="2" t="s">
        <v>582</v>
      </c>
      <c r="D124" s="2" t="s">
        <v>699</v>
      </c>
      <c r="E124" s="2">
        <v>35609</v>
      </c>
      <c r="F124" s="2" t="b">
        <v>1</v>
      </c>
      <c r="G124" s="2" t="s">
        <v>548</v>
      </c>
      <c r="H124" s="2" t="s">
        <v>700</v>
      </c>
      <c r="I124" s="2" t="s">
        <v>695</v>
      </c>
      <c r="J124" s="2" t="s">
        <v>550</v>
      </c>
      <c r="K124" s="2">
        <v>22</v>
      </c>
      <c r="L124" s="2" t="s">
        <v>665</v>
      </c>
      <c r="M124" s="2">
        <v>7.65</v>
      </c>
      <c r="N124" s="2" t="s">
        <v>551</v>
      </c>
      <c r="O124" s="2" t="s">
        <v>1198</v>
      </c>
      <c r="P124" s="2" t="s">
        <v>552</v>
      </c>
      <c r="Q124" s="2">
        <v>0</v>
      </c>
      <c r="R124" s="2" t="s">
        <v>547</v>
      </c>
      <c r="S124" s="2">
        <v>78</v>
      </c>
      <c r="T124" s="2">
        <v>0.2</v>
      </c>
      <c r="U124" s="2"/>
      <c r="V124" s="2">
        <f t="shared" si="2"/>
        <v>16</v>
      </c>
      <c r="W124" s="2">
        <f t="shared" si="3"/>
        <v>50413</v>
      </c>
    </row>
    <row r="125" spans="1:23" ht="12.75" hidden="1">
      <c r="A125" s="2">
        <v>581</v>
      </c>
      <c r="B125" s="2" t="s">
        <v>918</v>
      </c>
      <c r="C125" s="2" t="s">
        <v>694</v>
      </c>
      <c r="D125" s="2" t="s">
        <v>781</v>
      </c>
      <c r="E125" s="2">
        <v>36197</v>
      </c>
      <c r="F125" s="2" t="b">
        <v>1</v>
      </c>
      <c r="G125" s="2" t="s">
        <v>548</v>
      </c>
      <c r="H125" s="2" t="s">
        <v>919</v>
      </c>
      <c r="I125" s="2" t="s">
        <v>914</v>
      </c>
      <c r="J125" s="2" t="s">
        <v>543</v>
      </c>
      <c r="K125" s="2">
        <v>19</v>
      </c>
      <c r="L125" s="2" t="s">
        <v>818</v>
      </c>
      <c r="M125" s="2">
        <v>7.65</v>
      </c>
      <c r="N125" s="2" t="s">
        <v>551</v>
      </c>
      <c r="O125" s="2" t="s">
        <v>1198</v>
      </c>
      <c r="P125" s="2" t="s">
        <v>552</v>
      </c>
      <c r="Q125" s="2">
        <v>0</v>
      </c>
      <c r="R125" s="2" t="s">
        <v>547</v>
      </c>
      <c r="S125" s="2">
        <v>70</v>
      </c>
      <c r="T125" s="2">
        <v>0.2</v>
      </c>
      <c r="U125" s="2"/>
      <c r="V125" s="2">
        <f t="shared" si="2"/>
        <v>17</v>
      </c>
      <c r="W125" s="2">
        <f t="shared" si="3"/>
        <v>50443</v>
      </c>
    </row>
    <row r="126" spans="1:23" ht="12.75" hidden="1">
      <c r="A126" s="2">
        <v>60</v>
      </c>
      <c r="B126" s="2" t="s">
        <v>1047</v>
      </c>
      <c r="C126" s="2" t="s">
        <v>754</v>
      </c>
      <c r="D126" s="2" t="s">
        <v>572</v>
      </c>
      <c r="E126" s="2">
        <v>35298</v>
      </c>
      <c r="F126" s="2" t="b">
        <v>1</v>
      </c>
      <c r="G126" s="2" t="s">
        <v>548</v>
      </c>
      <c r="H126" s="2" t="s">
        <v>1048</v>
      </c>
      <c r="I126" s="2" t="s">
        <v>622</v>
      </c>
      <c r="J126" s="2" t="s">
        <v>543</v>
      </c>
      <c r="K126" s="2">
        <v>6</v>
      </c>
      <c r="L126" s="2" t="s">
        <v>606</v>
      </c>
      <c r="M126" s="2">
        <v>7.67</v>
      </c>
      <c r="N126" s="2" t="s">
        <v>545</v>
      </c>
      <c r="O126" s="2" t="s">
        <v>1201</v>
      </c>
      <c r="P126" s="2" t="s">
        <v>552</v>
      </c>
      <c r="Q126" s="2">
        <v>0</v>
      </c>
      <c r="R126" s="2" t="s">
        <v>547</v>
      </c>
      <c r="S126" s="2">
        <v>78</v>
      </c>
      <c r="T126" s="2"/>
      <c r="U126" s="2"/>
      <c r="V126" s="2">
        <f t="shared" si="2"/>
        <v>15</v>
      </c>
      <c r="W126" s="2">
        <f t="shared" si="3"/>
        <v>50443</v>
      </c>
    </row>
    <row r="127" spans="1:23" ht="12.75" hidden="1">
      <c r="A127" s="2">
        <v>197</v>
      </c>
      <c r="B127" s="2" t="s">
        <v>518</v>
      </c>
      <c r="C127" s="2" t="s">
        <v>702</v>
      </c>
      <c r="D127" s="2" t="s">
        <v>824</v>
      </c>
      <c r="E127" s="2">
        <v>35670</v>
      </c>
      <c r="F127" s="2" t="b">
        <v>1</v>
      </c>
      <c r="G127" s="2" t="s">
        <v>548</v>
      </c>
      <c r="H127" s="2" t="s">
        <v>519</v>
      </c>
      <c r="I127" s="2" t="s">
        <v>599</v>
      </c>
      <c r="J127" s="2" t="s">
        <v>575</v>
      </c>
      <c r="K127" s="2">
        <v>10</v>
      </c>
      <c r="L127" s="2" t="s">
        <v>606</v>
      </c>
      <c r="M127" s="2">
        <v>7.67</v>
      </c>
      <c r="N127" s="2" t="s">
        <v>545</v>
      </c>
      <c r="O127" s="2" t="s">
        <v>1201</v>
      </c>
      <c r="P127" s="2" t="s">
        <v>552</v>
      </c>
      <c r="Q127" s="2">
        <v>0</v>
      </c>
      <c r="R127" s="2" t="s">
        <v>547</v>
      </c>
      <c r="S127" s="2">
        <v>85</v>
      </c>
      <c r="T127" s="2"/>
      <c r="U127" s="2"/>
      <c r="V127" s="2">
        <f t="shared" si="2"/>
        <v>15</v>
      </c>
      <c r="W127" s="2">
        <f t="shared" si="3"/>
        <v>50423</v>
      </c>
    </row>
    <row r="128" spans="1:23" ht="12.75" hidden="1">
      <c r="A128" s="2">
        <v>38</v>
      </c>
      <c r="B128" s="2" t="s">
        <v>1015</v>
      </c>
      <c r="C128" s="2" t="s">
        <v>596</v>
      </c>
      <c r="D128" s="2" t="s">
        <v>725</v>
      </c>
      <c r="E128" s="2">
        <v>35500</v>
      </c>
      <c r="F128" s="2" t="b">
        <v>1</v>
      </c>
      <c r="G128" s="2" t="s">
        <v>548</v>
      </c>
      <c r="H128" s="2" t="s">
        <v>1016</v>
      </c>
      <c r="I128" s="2" t="s">
        <v>559</v>
      </c>
      <c r="J128" s="2" t="s">
        <v>550</v>
      </c>
      <c r="K128" s="2">
        <v>12</v>
      </c>
      <c r="L128" s="2" t="s">
        <v>710</v>
      </c>
      <c r="M128" s="2">
        <v>7.68</v>
      </c>
      <c r="N128" s="2" t="s">
        <v>545</v>
      </c>
      <c r="O128" s="2" t="s">
        <v>1201</v>
      </c>
      <c r="P128" s="2" t="s">
        <v>552</v>
      </c>
      <c r="Q128" s="2">
        <v>0</v>
      </c>
      <c r="R128" s="2" t="s">
        <v>547</v>
      </c>
      <c r="S128" s="2">
        <v>76</v>
      </c>
      <c r="T128" s="2"/>
      <c r="U128" s="2"/>
      <c r="V128" s="2">
        <f t="shared" si="2"/>
        <v>15</v>
      </c>
      <c r="W128" s="2">
        <f t="shared" si="3"/>
        <v>50413</v>
      </c>
    </row>
    <row r="129" spans="1:23" ht="12.75" hidden="1">
      <c r="A129" s="2">
        <v>80</v>
      </c>
      <c r="B129" s="2" t="s">
        <v>643</v>
      </c>
      <c r="C129" s="2" t="s">
        <v>558</v>
      </c>
      <c r="D129" s="2" t="s">
        <v>644</v>
      </c>
      <c r="E129" s="2">
        <v>33471</v>
      </c>
      <c r="F129" s="2" t="b">
        <v>1</v>
      </c>
      <c r="G129" s="2" t="s">
        <v>548</v>
      </c>
      <c r="H129" s="2" t="s">
        <v>645</v>
      </c>
      <c r="I129" s="2" t="s">
        <v>638</v>
      </c>
      <c r="J129" s="2" t="s">
        <v>543</v>
      </c>
      <c r="K129" s="2">
        <v>24</v>
      </c>
      <c r="L129" s="2" t="s">
        <v>646</v>
      </c>
      <c r="M129" s="2">
        <v>7.68</v>
      </c>
      <c r="N129" s="2" t="s">
        <v>545</v>
      </c>
      <c r="O129" s="2" t="s">
        <v>1201</v>
      </c>
      <c r="P129" s="2" t="s">
        <v>552</v>
      </c>
      <c r="Q129" s="2">
        <v>-23732</v>
      </c>
      <c r="R129" s="2" t="s">
        <v>547</v>
      </c>
      <c r="S129" s="2">
        <v>82</v>
      </c>
      <c r="T129" s="2"/>
      <c r="U129" s="2"/>
      <c r="V129" s="2">
        <f t="shared" si="2"/>
        <v>15</v>
      </c>
      <c r="W129" s="2">
        <f t="shared" si="3"/>
        <v>50443</v>
      </c>
    </row>
    <row r="130" spans="1:23" ht="12.75" hidden="1">
      <c r="A130" s="2">
        <v>503</v>
      </c>
      <c r="B130" s="2" t="s">
        <v>99</v>
      </c>
      <c r="C130" s="2" t="s">
        <v>558</v>
      </c>
      <c r="D130" s="2" t="s">
        <v>595</v>
      </c>
      <c r="E130" s="2">
        <v>35939</v>
      </c>
      <c r="F130" s="2" t="b">
        <v>1</v>
      </c>
      <c r="G130" s="2" t="s">
        <v>548</v>
      </c>
      <c r="H130" s="2" t="s">
        <v>100</v>
      </c>
      <c r="I130" s="2" t="s">
        <v>787</v>
      </c>
      <c r="J130" s="2" t="s">
        <v>619</v>
      </c>
      <c r="K130" s="2">
        <v>26</v>
      </c>
      <c r="L130" s="2" t="s">
        <v>789</v>
      </c>
      <c r="M130" s="2">
        <v>7.68</v>
      </c>
      <c r="N130" s="2" t="s">
        <v>551</v>
      </c>
      <c r="O130" s="2" t="s">
        <v>1198</v>
      </c>
      <c r="P130" s="2" t="s">
        <v>552</v>
      </c>
      <c r="Q130" s="2">
        <v>0</v>
      </c>
      <c r="R130" s="2" t="s">
        <v>547</v>
      </c>
      <c r="S130" s="2">
        <v>78</v>
      </c>
      <c r="T130" s="2"/>
      <c r="U130" s="2"/>
      <c r="V130" s="2">
        <f t="shared" si="2"/>
        <v>16</v>
      </c>
      <c r="W130" s="2">
        <f t="shared" si="3"/>
        <v>50433</v>
      </c>
    </row>
    <row r="131" spans="1:23" ht="12.75" hidden="1">
      <c r="A131" s="2">
        <v>37</v>
      </c>
      <c r="B131" s="2" t="s">
        <v>561</v>
      </c>
      <c r="C131" s="2" t="s">
        <v>562</v>
      </c>
      <c r="D131" s="2" t="s">
        <v>563</v>
      </c>
      <c r="E131" s="2">
        <v>35524</v>
      </c>
      <c r="F131" s="2" t="b">
        <v>1</v>
      </c>
      <c r="G131" s="2" t="s">
        <v>548</v>
      </c>
      <c r="H131" s="2" t="s">
        <v>564</v>
      </c>
      <c r="I131" s="2" t="s">
        <v>559</v>
      </c>
      <c r="J131" s="2" t="s">
        <v>550</v>
      </c>
      <c r="K131" s="2">
        <v>18</v>
      </c>
      <c r="L131" s="2" t="s">
        <v>565</v>
      </c>
      <c r="M131" s="2">
        <v>7.69</v>
      </c>
      <c r="N131" s="2" t="s">
        <v>545</v>
      </c>
      <c r="O131" s="2" t="s">
        <v>1201</v>
      </c>
      <c r="P131" s="2" t="s">
        <v>552</v>
      </c>
      <c r="Q131" s="2">
        <v>0</v>
      </c>
      <c r="R131" s="2" t="s">
        <v>547</v>
      </c>
      <c r="S131" s="2">
        <v>75</v>
      </c>
      <c r="T131" s="2"/>
      <c r="U131" s="2"/>
      <c r="V131" s="2">
        <f t="shared" si="2"/>
        <v>15</v>
      </c>
      <c r="W131" s="2">
        <f t="shared" si="3"/>
        <v>50413</v>
      </c>
    </row>
    <row r="132" spans="1:23" ht="12.75" hidden="1">
      <c r="A132" s="2">
        <v>364</v>
      </c>
      <c r="B132" s="2" t="s">
        <v>305</v>
      </c>
      <c r="C132" s="2" t="s">
        <v>779</v>
      </c>
      <c r="D132" s="2" t="s">
        <v>1159</v>
      </c>
      <c r="E132" s="2">
        <v>35894</v>
      </c>
      <c r="F132" s="2" t="b">
        <v>1</v>
      </c>
      <c r="G132" s="2" t="s">
        <v>548</v>
      </c>
      <c r="H132" s="2" t="s">
        <v>306</v>
      </c>
      <c r="I132" s="2" t="s">
        <v>809</v>
      </c>
      <c r="J132" s="2" t="s">
        <v>543</v>
      </c>
      <c r="K132" s="2">
        <v>18</v>
      </c>
      <c r="L132" s="2" t="s">
        <v>671</v>
      </c>
      <c r="M132" s="2">
        <v>7.69</v>
      </c>
      <c r="N132" s="2" t="s">
        <v>551</v>
      </c>
      <c r="O132" s="2" t="s">
        <v>1198</v>
      </c>
      <c r="P132" s="2" t="s">
        <v>546</v>
      </c>
      <c r="Q132" s="2">
        <v>0</v>
      </c>
      <c r="R132" s="2" t="s">
        <v>547</v>
      </c>
      <c r="S132" s="2">
        <v>80</v>
      </c>
      <c r="T132" s="2">
        <v>0.2</v>
      </c>
      <c r="U132" s="2"/>
      <c r="V132" s="2">
        <f t="shared" si="2"/>
        <v>16</v>
      </c>
      <c r="W132" s="2">
        <f t="shared" si="3"/>
        <v>50443</v>
      </c>
    </row>
    <row r="133" spans="1:23" ht="12.75" hidden="1">
      <c r="A133" s="2">
        <v>59</v>
      </c>
      <c r="B133" s="2" t="s">
        <v>251</v>
      </c>
      <c r="C133" s="2" t="s">
        <v>95</v>
      </c>
      <c r="D133" s="2" t="s">
        <v>634</v>
      </c>
      <c r="E133" s="2">
        <v>35703</v>
      </c>
      <c r="F133" s="2" t="b">
        <v>1</v>
      </c>
      <c r="G133" s="2" t="s">
        <v>548</v>
      </c>
      <c r="H133" s="2" t="s">
        <v>252</v>
      </c>
      <c r="I133" s="2" t="s">
        <v>622</v>
      </c>
      <c r="J133" s="2" t="s">
        <v>543</v>
      </c>
      <c r="K133" s="2">
        <v>27</v>
      </c>
      <c r="L133" s="2" t="s">
        <v>606</v>
      </c>
      <c r="M133" s="2">
        <v>7.7</v>
      </c>
      <c r="N133" s="2" t="s">
        <v>551</v>
      </c>
      <c r="O133" s="2" t="s">
        <v>1198</v>
      </c>
      <c r="P133" s="2" t="s">
        <v>552</v>
      </c>
      <c r="Q133" s="2">
        <v>0</v>
      </c>
      <c r="R133" s="2" t="s">
        <v>547</v>
      </c>
      <c r="S133" s="2">
        <v>78</v>
      </c>
      <c r="T133" s="2"/>
      <c r="U133" s="2"/>
      <c r="V133" s="2">
        <f t="shared" si="2"/>
        <v>15</v>
      </c>
      <c r="W133" s="2">
        <f t="shared" si="3"/>
        <v>50443</v>
      </c>
    </row>
    <row r="134" spans="1:23" ht="12.75" hidden="1">
      <c r="A134" s="2">
        <v>263</v>
      </c>
      <c r="B134" s="2" t="s">
        <v>270</v>
      </c>
      <c r="C134" s="2" t="s">
        <v>740</v>
      </c>
      <c r="D134" s="2" t="s">
        <v>271</v>
      </c>
      <c r="E134" s="2">
        <v>35551</v>
      </c>
      <c r="F134" s="2" t="b">
        <v>1</v>
      </c>
      <c r="G134" s="2" t="s">
        <v>548</v>
      </c>
      <c r="H134" s="2" t="s">
        <v>272</v>
      </c>
      <c r="I134" s="2" t="s">
        <v>618</v>
      </c>
      <c r="J134" s="2" t="s">
        <v>619</v>
      </c>
      <c r="K134" s="2">
        <v>10</v>
      </c>
      <c r="L134" s="2" t="s">
        <v>636</v>
      </c>
      <c r="M134" s="2">
        <v>7.7</v>
      </c>
      <c r="N134" s="2" t="s">
        <v>545</v>
      </c>
      <c r="O134" s="2" t="s">
        <v>1201</v>
      </c>
      <c r="P134" s="2" t="s">
        <v>552</v>
      </c>
      <c r="Q134" s="2">
        <v>0</v>
      </c>
      <c r="R134" s="2" t="s">
        <v>547</v>
      </c>
      <c r="S134" s="2">
        <v>92</v>
      </c>
      <c r="T134" s="2"/>
      <c r="U134" s="2"/>
      <c r="V134" s="2">
        <f aca="true" t="shared" si="4" ref="V134:V197">VALUE(LEFT(B134,2))</f>
        <v>15</v>
      </c>
      <c r="W134" s="2">
        <f aca="true" t="shared" si="5" ref="W134:W197">VALUE(MID(B134,5,5))</f>
        <v>50433</v>
      </c>
    </row>
    <row r="135" spans="1:23" ht="12.75" hidden="1">
      <c r="A135" s="2">
        <v>75</v>
      </c>
      <c r="B135" s="2" t="s">
        <v>1078</v>
      </c>
      <c r="C135" s="2" t="s">
        <v>1079</v>
      </c>
      <c r="D135" s="2" t="s">
        <v>597</v>
      </c>
      <c r="E135" s="2">
        <v>35602</v>
      </c>
      <c r="F135" s="2" t="b">
        <v>1</v>
      </c>
      <c r="G135" s="2" t="s">
        <v>548</v>
      </c>
      <c r="H135" s="2" t="s">
        <v>1080</v>
      </c>
      <c r="I135" s="2" t="s">
        <v>638</v>
      </c>
      <c r="J135" s="2" t="s">
        <v>543</v>
      </c>
      <c r="K135" s="2">
        <v>12</v>
      </c>
      <c r="L135" s="2" t="s">
        <v>685</v>
      </c>
      <c r="M135" s="2">
        <v>7.71</v>
      </c>
      <c r="N135" s="2" t="s">
        <v>545</v>
      </c>
      <c r="O135" s="2" t="s">
        <v>1201</v>
      </c>
      <c r="P135" s="2" t="s">
        <v>546</v>
      </c>
      <c r="Q135" s="2">
        <v>0</v>
      </c>
      <c r="R135" s="2" t="s">
        <v>547</v>
      </c>
      <c r="S135" s="2">
        <v>83</v>
      </c>
      <c r="T135" s="2"/>
      <c r="U135" s="2"/>
      <c r="V135" s="2">
        <f t="shared" si="4"/>
        <v>15</v>
      </c>
      <c r="W135" s="2">
        <f t="shared" si="5"/>
        <v>50443</v>
      </c>
    </row>
    <row r="136" spans="1:23" ht="12.75" hidden="1">
      <c r="A136" s="2">
        <v>176</v>
      </c>
      <c r="B136" s="2" t="s">
        <v>590</v>
      </c>
      <c r="C136" s="2" t="s">
        <v>591</v>
      </c>
      <c r="D136" s="2" t="s">
        <v>592</v>
      </c>
      <c r="E136" s="2">
        <v>35339</v>
      </c>
      <c r="F136" s="2" t="b">
        <v>1</v>
      </c>
      <c r="G136" s="2" t="s">
        <v>548</v>
      </c>
      <c r="H136" s="2" t="s">
        <v>593</v>
      </c>
      <c r="I136" s="2" t="s">
        <v>589</v>
      </c>
      <c r="J136" s="2" t="s">
        <v>575</v>
      </c>
      <c r="K136" s="2">
        <v>17</v>
      </c>
      <c r="L136" s="2" t="s">
        <v>594</v>
      </c>
      <c r="M136" s="2">
        <v>7.71</v>
      </c>
      <c r="N136" s="2" t="s">
        <v>545</v>
      </c>
      <c r="O136" s="2" t="s">
        <v>1201</v>
      </c>
      <c r="P136" s="2" t="s">
        <v>552</v>
      </c>
      <c r="Q136" s="2">
        <v>0</v>
      </c>
      <c r="R136" s="2" t="s">
        <v>547</v>
      </c>
      <c r="S136" s="2">
        <v>82</v>
      </c>
      <c r="T136" s="2"/>
      <c r="U136" s="2"/>
      <c r="V136" s="2">
        <f t="shared" si="4"/>
        <v>15</v>
      </c>
      <c r="W136" s="2">
        <f t="shared" si="5"/>
        <v>50423</v>
      </c>
    </row>
    <row r="137" spans="1:23" ht="12.75" hidden="1">
      <c r="A137" s="2">
        <v>19</v>
      </c>
      <c r="B137" s="2" t="s">
        <v>987</v>
      </c>
      <c r="C137" s="2" t="s">
        <v>605</v>
      </c>
      <c r="D137" s="2" t="s">
        <v>661</v>
      </c>
      <c r="E137" s="2">
        <v>35746</v>
      </c>
      <c r="F137" s="2" t="b">
        <v>1</v>
      </c>
      <c r="G137" s="2" t="s">
        <v>548</v>
      </c>
      <c r="H137" s="2" t="s">
        <v>988</v>
      </c>
      <c r="I137" s="2" t="s">
        <v>553</v>
      </c>
      <c r="J137" s="2" t="s">
        <v>550</v>
      </c>
      <c r="K137" s="2">
        <v>15</v>
      </c>
      <c r="L137" s="2" t="s">
        <v>815</v>
      </c>
      <c r="M137" s="2">
        <v>7.72</v>
      </c>
      <c r="N137" s="2" t="s">
        <v>545</v>
      </c>
      <c r="O137" s="2" t="s">
        <v>1201</v>
      </c>
      <c r="P137" s="2" t="s">
        <v>552</v>
      </c>
      <c r="Q137" s="2">
        <v>0</v>
      </c>
      <c r="R137" s="2" t="s">
        <v>547</v>
      </c>
      <c r="S137" s="2">
        <v>75</v>
      </c>
      <c r="T137" s="2"/>
      <c r="U137" s="2"/>
      <c r="V137" s="2">
        <f t="shared" si="4"/>
        <v>15</v>
      </c>
      <c r="W137" s="2">
        <f t="shared" si="5"/>
        <v>50413</v>
      </c>
    </row>
    <row r="138" spans="1:23" ht="12.75" hidden="1">
      <c r="A138" s="2">
        <v>194</v>
      </c>
      <c r="B138" s="2" t="s">
        <v>1147</v>
      </c>
      <c r="C138" s="2" t="s">
        <v>607</v>
      </c>
      <c r="D138" s="2" t="s">
        <v>608</v>
      </c>
      <c r="E138" s="2">
        <v>35775</v>
      </c>
      <c r="F138" s="2" t="b">
        <v>1</v>
      </c>
      <c r="G138" s="2" t="s">
        <v>548</v>
      </c>
      <c r="H138" s="2" t="s">
        <v>1148</v>
      </c>
      <c r="I138" s="2" t="s">
        <v>599</v>
      </c>
      <c r="J138" s="2" t="s">
        <v>575</v>
      </c>
      <c r="K138" s="2">
        <v>26</v>
      </c>
      <c r="L138" s="2" t="s">
        <v>606</v>
      </c>
      <c r="M138" s="2">
        <v>7.72</v>
      </c>
      <c r="N138" s="2" t="s">
        <v>551</v>
      </c>
      <c r="O138" s="2" t="s">
        <v>1198</v>
      </c>
      <c r="P138" s="2" t="s">
        <v>552</v>
      </c>
      <c r="Q138" s="2">
        <v>0</v>
      </c>
      <c r="R138" s="2" t="s">
        <v>547</v>
      </c>
      <c r="S138" s="2">
        <v>85</v>
      </c>
      <c r="T138" s="2"/>
      <c r="U138" s="2"/>
      <c r="V138" s="2">
        <f t="shared" si="4"/>
        <v>15</v>
      </c>
      <c r="W138" s="2">
        <f t="shared" si="5"/>
        <v>50423</v>
      </c>
    </row>
    <row r="139" spans="1:23" ht="12.75" hidden="1">
      <c r="A139" s="2">
        <v>621</v>
      </c>
      <c r="B139" s="2" t="s">
        <v>181</v>
      </c>
      <c r="C139" s="2" t="s">
        <v>730</v>
      </c>
      <c r="D139" s="2" t="s">
        <v>699</v>
      </c>
      <c r="E139" s="2">
        <v>36453</v>
      </c>
      <c r="F139" s="2" t="b">
        <v>1</v>
      </c>
      <c r="G139" s="2" t="s">
        <v>548</v>
      </c>
      <c r="H139" s="2" t="s">
        <v>182</v>
      </c>
      <c r="I139" s="2" t="s">
        <v>180</v>
      </c>
      <c r="J139" s="2" t="s">
        <v>575</v>
      </c>
      <c r="K139" s="2">
        <v>20</v>
      </c>
      <c r="L139" s="2" t="s">
        <v>606</v>
      </c>
      <c r="M139" s="2">
        <v>7.73</v>
      </c>
      <c r="N139" s="2" t="s">
        <v>551</v>
      </c>
      <c r="O139" s="2" t="s">
        <v>1198</v>
      </c>
      <c r="P139" s="2" t="s">
        <v>552</v>
      </c>
      <c r="Q139" s="2">
        <v>0</v>
      </c>
      <c r="R139" s="2" t="s">
        <v>547</v>
      </c>
      <c r="S139" s="2">
        <v>80</v>
      </c>
      <c r="T139" s="2"/>
      <c r="U139" s="2"/>
      <c r="V139" s="2">
        <f t="shared" si="4"/>
        <v>17</v>
      </c>
      <c r="W139" s="2">
        <f t="shared" si="5"/>
        <v>50423</v>
      </c>
    </row>
    <row r="140" spans="1:23" ht="12.75" hidden="1">
      <c r="A140" s="2">
        <v>167</v>
      </c>
      <c r="B140" s="2" t="s">
        <v>462</v>
      </c>
      <c r="C140" s="2" t="s">
        <v>463</v>
      </c>
      <c r="D140" s="2" t="s">
        <v>464</v>
      </c>
      <c r="E140" s="2">
        <v>35637</v>
      </c>
      <c r="F140" s="2" t="b">
        <v>1</v>
      </c>
      <c r="G140" s="2" t="s">
        <v>548</v>
      </c>
      <c r="H140" s="2" t="s">
        <v>465</v>
      </c>
      <c r="I140" s="2" t="s">
        <v>574</v>
      </c>
      <c r="J140" s="2" t="s">
        <v>575</v>
      </c>
      <c r="K140" s="2">
        <v>10</v>
      </c>
      <c r="L140" s="2" t="s">
        <v>852</v>
      </c>
      <c r="M140" s="2">
        <v>7.74</v>
      </c>
      <c r="N140" s="2" t="s">
        <v>545</v>
      </c>
      <c r="O140" s="2" t="s">
        <v>1201</v>
      </c>
      <c r="P140" s="2" t="s">
        <v>552</v>
      </c>
      <c r="Q140" s="2">
        <v>0</v>
      </c>
      <c r="R140" s="2" t="s">
        <v>547</v>
      </c>
      <c r="S140" s="2">
        <v>77</v>
      </c>
      <c r="T140" s="2"/>
      <c r="U140" s="2"/>
      <c r="V140" s="2">
        <f t="shared" si="4"/>
        <v>15</v>
      </c>
      <c r="W140" s="2">
        <f t="shared" si="5"/>
        <v>50423</v>
      </c>
    </row>
    <row r="141" spans="1:23" ht="12.75" hidden="1">
      <c r="A141" s="2">
        <v>192</v>
      </c>
      <c r="B141" s="2" t="s">
        <v>1143</v>
      </c>
      <c r="C141" s="2" t="s">
        <v>600</v>
      </c>
      <c r="D141" s="2" t="s">
        <v>572</v>
      </c>
      <c r="E141" s="2">
        <v>35434</v>
      </c>
      <c r="F141" s="2" t="b">
        <v>1</v>
      </c>
      <c r="G141" s="2" t="s">
        <v>548</v>
      </c>
      <c r="H141" s="2" t="s">
        <v>1144</v>
      </c>
      <c r="I141" s="2" t="s">
        <v>599</v>
      </c>
      <c r="J141" s="2" t="s">
        <v>575</v>
      </c>
      <c r="K141" s="2">
        <v>19</v>
      </c>
      <c r="L141" s="2" t="s">
        <v>601</v>
      </c>
      <c r="M141" s="2">
        <v>7.74</v>
      </c>
      <c r="N141" s="2" t="s">
        <v>545</v>
      </c>
      <c r="O141" s="2" t="s">
        <v>1201</v>
      </c>
      <c r="P141" s="2" t="s">
        <v>546</v>
      </c>
      <c r="Q141" s="2">
        <v>0</v>
      </c>
      <c r="R141" s="2" t="s">
        <v>547</v>
      </c>
      <c r="S141" s="2">
        <v>80</v>
      </c>
      <c r="T141" s="2"/>
      <c r="U141" s="2"/>
      <c r="V141" s="2">
        <f t="shared" si="4"/>
        <v>15</v>
      </c>
      <c r="W141" s="2">
        <f t="shared" si="5"/>
        <v>50423</v>
      </c>
    </row>
    <row r="142" spans="1:23" ht="12.75" hidden="1">
      <c r="A142" s="2">
        <v>411</v>
      </c>
      <c r="B142" s="2" t="s">
        <v>743</v>
      </c>
      <c r="C142" s="2" t="s">
        <v>744</v>
      </c>
      <c r="D142" s="2" t="s">
        <v>563</v>
      </c>
      <c r="E142" s="2">
        <v>36017</v>
      </c>
      <c r="F142" s="2" t="b">
        <v>1</v>
      </c>
      <c r="G142" s="2" t="s">
        <v>548</v>
      </c>
      <c r="H142" s="2" t="s">
        <v>745</v>
      </c>
      <c r="I142" s="2" t="s">
        <v>734</v>
      </c>
      <c r="J142" s="2" t="s">
        <v>575</v>
      </c>
      <c r="K142" s="2">
        <v>28</v>
      </c>
      <c r="L142" s="2" t="s">
        <v>606</v>
      </c>
      <c r="M142" s="2">
        <v>7.75</v>
      </c>
      <c r="N142" s="2" t="s">
        <v>551</v>
      </c>
      <c r="O142" s="2" t="s">
        <v>1198</v>
      </c>
      <c r="P142" s="2" t="s">
        <v>552</v>
      </c>
      <c r="Q142" s="2">
        <v>0</v>
      </c>
      <c r="R142" s="2" t="s">
        <v>547</v>
      </c>
      <c r="S142" s="2">
        <v>90</v>
      </c>
      <c r="T142" s="2"/>
      <c r="U142" s="2"/>
      <c r="V142" s="2">
        <f t="shared" si="4"/>
        <v>16</v>
      </c>
      <c r="W142" s="2">
        <f t="shared" si="5"/>
        <v>50423</v>
      </c>
    </row>
    <row r="143" spans="1:23" ht="12.75" hidden="1">
      <c r="A143" s="2">
        <v>10</v>
      </c>
      <c r="B143" s="2" t="s">
        <v>1089</v>
      </c>
      <c r="C143" s="2" t="s">
        <v>1090</v>
      </c>
      <c r="D143" s="2" t="s">
        <v>579</v>
      </c>
      <c r="E143" s="2">
        <v>35788</v>
      </c>
      <c r="F143" s="2" t="b">
        <v>1</v>
      </c>
      <c r="G143" s="2" t="s">
        <v>548</v>
      </c>
      <c r="H143" s="2" t="s">
        <v>1091</v>
      </c>
      <c r="I143" s="2" t="s">
        <v>549</v>
      </c>
      <c r="J143" s="2" t="s">
        <v>550</v>
      </c>
      <c r="K143" s="2">
        <v>10</v>
      </c>
      <c r="L143" s="2" t="s">
        <v>692</v>
      </c>
      <c r="M143" s="2">
        <v>7.76</v>
      </c>
      <c r="N143" s="2" t="s">
        <v>545</v>
      </c>
      <c r="O143" s="2" t="s">
        <v>1201</v>
      </c>
      <c r="P143" s="2" t="s">
        <v>552</v>
      </c>
      <c r="Q143" s="2">
        <v>0</v>
      </c>
      <c r="R143" s="2" t="s">
        <v>547</v>
      </c>
      <c r="S143" s="2">
        <v>80</v>
      </c>
      <c r="T143" s="2"/>
      <c r="U143" s="2"/>
      <c r="V143" s="2">
        <f t="shared" si="4"/>
        <v>15</v>
      </c>
      <c r="W143" s="2">
        <f t="shared" si="5"/>
        <v>50413</v>
      </c>
    </row>
    <row r="144" spans="1:23" ht="12.75" hidden="1">
      <c r="A144" s="2">
        <v>668</v>
      </c>
      <c r="B144" s="2" t="s">
        <v>404</v>
      </c>
      <c r="C144" s="2" t="s">
        <v>910</v>
      </c>
      <c r="D144" s="2" t="s">
        <v>588</v>
      </c>
      <c r="E144" s="2">
        <v>36409</v>
      </c>
      <c r="F144" s="2" t="b">
        <v>1</v>
      </c>
      <c r="G144" s="2" t="s">
        <v>548</v>
      </c>
      <c r="H144" s="2" t="s">
        <v>405</v>
      </c>
      <c r="I144" s="2" t="s">
        <v>911</v>
      </c>
      <c r="J144" s="2" t="s">
        <v>619</v>
      </c>
      <c r="K144" s="2">
        <v>32</v>
      </c>
      <c r="L144" s="2" t="s">
        <v>832</v>
      </c>
      <c r="M144" s="2">
        <v>7.76</v>
      </c>
      <c r="N144" s="2" t="s">
        <v>551</v>
      </c>
      <c r="O144" s="2" t="s">
        <v>1198</v>
      </c>
      <c r="P144" s="2" t="s">
        <v>552</v>
      </c>
      <c r="Q144" s="2">
        <v>0</v>
      </c>
      <c r="R144" s="2" t="s">
        <v>547</v>
      </c>
      <c r="S144" s="2">
        <v>80</v>
      </c>
      <c r="T144" s="2"/>
      <c r="U144" s="2"/>
      <c r="V144" s="2">
        <f t="shared" si="4"/>
        <v>17</v>
      </c>
      <c r="W144" s="2">
        <f t="shared" si="5"/>
        <v>50433</v>
      </c>
    </row>
    <row r="145" spans="1:23" ht="12.75" hidden="1">
      <c r="A145" s="2">
        <v>163</v>
      </c>
      <c r="B145" s="2" t="s">
        <v>584</v>
      </c>
      <c r="C145" s="2" t="s">
        <v>558</v>
      </c>
      <c r="D145" s="2" t="s">
        <v>585</v>
      </c>
      <c r="E145" s="2">
        <v>35617</v>
      </c>
      <c r="F145" s="2" t="b">
        <v>1</v>
      </c>
      <c r="G145" s="2" t="s">
        <v>548</v>
      </c>
      <c r="H145" s="2" t="s">
        <v>586</v>
      </c>
      <c r="I145" s="2" t="s">
        <v>574</v>
      </c>
      <c r="J145" s="2" t="s">
        <v>575</v>
      </c>
      <c r="K145" s="2">
        <v>17</v>
      </c>
      <c r="L145" s="2" t="s">
        <v>587</v>
      </c>
      <c r="M145" s="2">
        <v>7.77</v>
      </c>
      <c r="N145" s="2" t="s">
        <v>545</v>
      </c>
      <c r="O145" s="2" t="s">
        <v>1201</v>
      </c>
      <c r="P145" s="2" t="s">
        <v>552</v>
      </c>
      <c r="Q145" s="2">
        <v>0</v>
      </c>
      <c r="R145" s="2" t="s">
        <v>547</v>
      </c>
      <c r="S145" s="2">
        <v>80</v>
      </c>
      <c r="T145" s="2"/>
      <c r="U145" s="2"/>
      <c r="V145" s="2">
        <f t="shared" si="4"/>
        <v>15</v>
      </c>
      <c r="W145" s="2">
        <f t="shared" si="5"/>
        <v>50423</v>
      </c>
    </row>
    <row r="146" spans="1:23" ht="12.75" hidden="1">
      <c r="A146" s="2">
        <v>164</v>
      </c>
      <c r="B146" s="2" t="s">
        <v>260</v>
      </c>
      <c r="C146" s="2" t="s">
        <v>582</v>
      </c>
      <c r="D146" s="2" t="s">
        <v>261</v>
      </c>
      <c r="E146" s="2">
        <v>35699</v>
      </c>
      <c r="F146" s="2" t="b">
        <v>1</v>
      </c>
      <c r="G146" s="2" t="s">
        <v>548</v>
      </c>
      <c r="H146" s="2" t="s">
        <v>262</v>
      </c>
      <c r="I146" s="2" t="s">
        <v>574</v>
      </c>
      <c r="J146" s="2" t="s">
        <v>575</v>
      </c>
      <c r="K146" s="2">
        <v>18</v>
      </c>
      <c r="L146" s="2" t="s">
        <v>583</v>
      </c>
      <c r="M146" s="2">
        <v>7.79</v>
      </c>
      <c r="N146" s="2" t="s">
        <v>545</v>
      </c>
      <c r="O146" s="2" t="s">
        <v>1201</v>
      </c>
      <c r="P146" s="2" t="s">
        <v>552</v>
      </c>
      <c r="Q146" s="2">
        <v>0</v>
      </c>
      <c r="R146" s="2" t="s">
        <v>547</v>
      </c>
      <c r="S146" s="2">
        <v>78</v>
      </c>
      <c r="T146" s="2"/>
      <c r="U146" s="2"/>
      <c r="V146" s="2">
        <f t="shared" si="4"/>
        <v>15</v>
      </c>
      <c r="W146" s="2">
        <f t="shared" si="5"/>
        <v>50423</v>
      </c>
    </row>
    <row r="147" spans="1:23" ht="12.75" hidden="1">
      <c r="A147" s="2">
        <v>11</v>
      </c>
      <c r="B147" s="2" t="s">
        <v>969</v>
      </c>
      <c r="C147" s="2" t="s">
        <v>659</v>
      </c>
      <c r="D147" s="2" t="s">
        <v>639</v>
      </c>
      <c r="E147" s="2">
        <v>35489</v>
      </c>
      <c r="F147" s="2" t="b">
        <v>1</v>
      </c>
      <c r="G147" s="2" t="s">
        <v>548</v>
      </c>
      <c r="H147" s="2" t="s">
        <v>970</v>
      </c>
      <c r="I147" s="2" t="s">
        <v>549</v>
      </c>
      <c r="J147" s="2" t="s">
        <v>550</v>
      </c>
      <c r="K147" s="2">
        <v>8</v>
      </c>
      <c r="L147" s="2" t="s">
        <v>687</v>
      </c>
      <c r="M147" s="2">
        <v>7.8</v>
      </c>
      <c r="N147" s="2" t="s">
        <v>545</v>
      </c>
      <c r="O147" s="2" t="s">
        <v>1201</v>
      </c>
      <c r="P147" s="2" t="s">
        <v>552</v>
      </c>
      <c r="Q147" s="2">
        <v>0</v>
      </c>
      <c r="R147" s="2" t="s">
        <v>547</v>
      </c>
      <c r="S147" s="2">
        <v>78</v>
      </c>
      <c r="T147" s="2"/>
      <c r="U147" s="2"/>
      <c r="V147" s="2">
        <f t="shared" si="4"/>
        <v>15</v>
      </c>
      <c r="W147" s="2">
        <f t="shared" si="5"/>
        <v>50413</v>
      </c>
    </row>
    <row r="148" spans="1:23" ht="12.75" hidden="1">
      <c r="A148" s="2">
        <v>180</v>
      </c>
      <c r="B148" s="2" t="s">
        <v>497</v>
      </c>
      <c r="C148" s="2" t="s">
        <v>694</v>
      </c>
      <c r="D148" s="2" t="s">
        <v>667</v>
      </c>
      <c r="E148" s="2">
        <v>34772</v>
      </c>
      <c r="F148" s="2" t="b">
        <v>1</v>
      </c>
      <c r="G148" s="2" t="s">
        <v>548</v>
      </c>
      <c r="H148" s="2" t="s">
        <v>498</v>
      </c>
      <c r="I148" s="2" t="s">
        <v>589</v>
      </c>
      <c r="J148" s="2" t="s">
        <v>575</v>
      </c>
      <c r="K148" s="2">
        <v>7</v>
      </c>
      <c r="L148" s="2" t="s">
        <v>835</v>
      </c>
      <c r="M148" s="2">
        <v>7.8</v>
      </c>
      <c r="N148" s="2" t="s">
        <v>545</v>
      </c>
      <c r="O148" s="2" t="s">
        <v>1201</v>
      </c>
      <c r="P148" s="2" t="s">
        <v>552</v>
      </c>
      <c r="Q148" s="2">
        <v>0</v>
      </c>
      <c r="R148" s="2" t="s">
        <v>547</v>
      </c>
      <c r="S148" s="2">
        <v>90</v>
      </c>
      <c r="T148" s="2"/>
      <c r="U148" s="2"/>
      <c r="V148" s="2">
        <f t="shared" si="4"/>
        <v>15</v>
      </c>
      <c r="W148" s="2">
        <f t="shared" si="5"/>
        <v>50423</v>
      </c>
    </row>
    <row r="149" spans="1:23" ht="12.75" hidden="1">
      <c r="A149" s="2">
        <v>193</v>
      </c>
      <c r="B149" s="2" t="s">
        <v>1145</v>
      </c>
      <c r="C149" s="2" t="s">
        <v>605</v>
      </c>
      <c r="D149" s="2" t="s">
        <v>604</v>
      </c>
      <c r="E149" s="2">
        <v>35566</v>
      </c>
      <c r="F149" s="2" t="b">
        <v>1</v>
      </c>
      <c r="G149" s="2" t="s">
        <v>548</v>
      </c>
      <c r="H149" s="2" t="s">
        <v>1146</v>
      </c>
      <c r="I149" s="2" t="s">
        <v>599</v>
      </c>
      <c r="J149" s="2" t="s">
        <v>575</v>
      </c>
      <c r="K149" s="2">
        <v>20</v>
      </c>
      <c r="L149" s="2" t="s">
        <v>606</v>
      </c>
      <c r="M149" s="2">
        <v>7.8</v>
      </c>
      <c r="N149" s="2" t="s">
        <v>551</v>
      </c>
      <c r="O149" s="2" t="s">
        <v>1198</v>
      </c>
      <c r="P149" s="2" t="s">
        <v>552</v>
      </c>
      <c r="Q149" s="2">
        <v>0</v>
      </c>
      <c r="R149" s="2" t="s">
        <v>547</v>
      </c>
      <c r="S149" s="2">
        <v>85</v>
      </c>
      <c r="T149" s="2"/>
      <c r="U149" s="2"/>
      <c r="V149" s="2">
        <f t="shared" si="4"/>
        <v>15</v>
      </c>
      <c r="W149" s="2">
        <f t="shared" si="5"/>
        <v>50423</v>
      </c>
    </row>
    <row r="150" spans="1:23" ht="12.75" hidden="1">
      <c r="A150" s="2">
        <v>335</v>
      </c>
      <c r="B150" s="2" t="s">
        <v>1165</v>
      </c>
      <c r="C150" s="2" t="s">
        <v>694</v>
      </c>
      <c r="D150" s="2" t="s">
        <v>1166</v>
      </c>
      <c r="E150" s="2">
        <v>36018</v>
      </c>
      <c r="F150" s="2" t="b">
        <v>1</v>
      </c>
      <c r="G150" s="2" t="s">
        <v>548</v>
      </c>
      <c r="H150" s="2" t="s">
        <v>1167</v>
      </c>
      <c r="I150" s="2" t="s">
        <v>695</v>
      </c>
      <c r="J150" s="2" t="s">
        <v>550</v>
      </c>
      <c r="K150" s="2">
        <v>27</v>
      </c>
      <c r="L150" s="2" t="s">
        <v>1168</v>
      </c>
      <c r="M150" s="2">
        <v>7.8</v>
      </c>
      <c r="N150" s="2" t="s">
        <v>551</v>
      </c>
      <c r="O150" s="2" t="s">
        <v>1198</v>
      </c>
      <c r="P150" s="2" t="s">
        <v>546</v>
      </c>
      <c r="Q150" s="2">
        <v>0</v>
      </c>
      <c r="R150" s="2" t="s">
        <v>547</v>
      </c>
      <c r="S150" s="2">
        <v>83</v>
      </c>
      <c r="T150" s="2"/>
      <c r="U150" s="2"/>
      <c r="V150" s="2">
        <f t="shared" si="4"/>
        <v>16</v>
      </c>
      <c r="W150" s="2">
        <f t="shared" si="5"/>
        <v>50413</v>
      </c>
    </row>
    <row r="151" spans="1:23" ht="12.75" hidden="1">
      <c r="A151" s="2">
        <v>26</v>
      </c>
      <c r="B151" s="2" t="s">
        <v>999</v>
      </c>
      <c r="C151" s="2" t="s">
        <v>1000</v>
      </c>
      <c r="D151" s="2" t="s">
        <v>556</v>
      </c>
      <c r="E151" s="2">
        <v>35616</v>
      </c>
      <c r="F151" s="2" t="b">
        <v>1</v>
      </c>
      <c r="G151" s="2" t="s">
        <v>548</v>
      </c>
      <c r="H151" s="2" t="s">
        <v>1001</v>
      </c>
      <c r="I151" s="2" t="s">
        <v>557</v>
      </c>
      <c r="J151" s="2" t="s">
        <v>550</v>
      </c>
      <c r="K151" s="2">
        <v>11</v>
      </c>
      <c r="L151" s="2" t="s">
        <v>606</v>
      </c>
      <c r="M151" s="2">
        <v>7.81</v>
      </c>
      <c r="N151" s="2" t="s">
        <v>545</v>
      </c>
      <c r="O151" s="2" t="s">
        <v>1201</v>
      </c>
      <c r="P151" s="2" t="s">
        <v>552</v>
      </c>
      <c r="Q151" s="2">
        <v>0</v>
      </c>
      <c r="R151" s="2" t="s">
        <v>547</v>
      </c>
      <c r="S151" s="2">
        <v>79</v>
      </c>
      <c r="T151" s="2"/>
      <c r="U151" s="2"/>
      <c r="V151" s="2">
        <f t="shared" si="4"/>
        <v>15</v>
      </c>
      <c r="W151" s="2">
        <f t="shared" si="5"/>
        <v>50413</v>
      </c>
    </row>
    <row r="152" spans="1:23" ht="12.75" hidden="1">
      <c r="A152" s="2">
        <v>421</v>
      </c>
      <c r="B152" s="2" t="s">
        <v>52</v>
      </c>
      <c r="C152" s="2" t="s">
        <v>53</v>
      </c>
      <c r="D152" s="2" t="s">
        <v>649</v>
      </c>
      <c r="E152" s="2">
        <v>36001</v>
      </c>
      <c r="F152" s="2" t="b">
        <v>1</v>
      </c>
      <c r="G152" s="2" t="s">
        <v>548</v>
      </c>
      <c r="H152" s="2" t="s">
        <v>54</v>
      </c>
      <c r="I152" s="2" t="s">
        <v>756</v>
      </c>
      <c r="J152" s="2" t="s">
        <v>575</v>
      </c>
      <c r="K152" s="2">
        <v>29</v>
      </c>
      <c r="L152" s="2" t="s">
        <v>765</v>
      </c>
      <c r="M152" s="2">
        <v>7.81</v>
      </c>
      <c r="N152" s="2" t="s">
        <v>551</v>
      </c>
      <c r="O152" s="2" t="s">
        <v>1198</v>
      </c>
      <c r="P152" s="2" t="s">
        <v>546</v>
      </c>
      <c r="Q152" s="2">
        <v>0</v>
      </c>
      <c r="R152" s="2" t="s">
        <v>547</v>
      </c>
      <c r="S152" s="2">
        <v>85</v>
      </c>
      <c r="T152" s="2">
        <v>0.2</v>
      </c>
      <c r="U152" s="2"/>
      <c r="V152" s="2">
        <f t="shared" si="4"/>
        <v>16</v>
      </c>
      <c r="W152" s="2">
        <f t="shared" si="5"/>
        <v>50423</v>
      </c>
    </row>
    <row r="153" spans="1:23" ht="12.75" hidden="1">
      <c r="A153" s="2">
        <v>77</v>
      </c>
      <c r="B153" s="2" t="s">
        <v>1084</v>
      </c>
      <c r="C153" s="2" t="s">
        <v>1085</v>
      </c>
      <c r="D153" s="2" t="s">
        <v>598</v>
      </c>
      <c r="E153" s="2">
        <v>35746</v>
      </c>
      <c r="F153" s="2" t="b">
        <v>1</v>
      </c>
      <c r="G153" s="2" t="s">
        <v>548</v>
      </c>
      <c r="H153" s="2" t="s">
        <v>1086</v>
      </c>
      <c r="I153" s="2" t="s">
        <v>638</v>
      </c>
      <c r="J153" s="2" t="s">
        <v>543</v>
      </c>
      <c r="K153" s="2">
        <v>12</v>
      </c>
      <c r="L153" s="2" t="s">
        <v>583</v>
      </c>
      <c r="M153" s="2">
        <v>7.82</v>
      </c>
      <c r="N153" s="2" t="s">
        <v>545</v>
      </c>
      <c r="O153" s="2" t="s">
        <v>1201</v>
      </c>
      <c r="P153" s="2" t="s">
        <v>552</v>
      </c>
      <c r="Q153" s="2">
        <v>0</v>
      </c>
      <c r="R153" s="2" t="s">
        <v>547</v>
      </c>
      <c r="S153" s="2">
        <v>80</v>
      </c>
      <c r="T153" s="2"/>
      <c r="U153" s="2"/>
      <c r="V153" s="2">
        <f t="shared" si="4"/>
        <v>15</v>
      </c>
      <c r="W153" s="2">
        <f t="shared" si="5"/>
        <v>50443</v>
      </c>
    </row>
    <row r="154" spans="1:23" ht="12.75" hidden="1">
      <c r="A154" s="2">
        <v>78</v>
      </c>
      <c r="B154" s="2" t="s">
        <v>1116</v>
      </c>
      <c r="C154" s="2" t="s">
        <v>1117</v>
      </c>
      <c r="D154" s="2" t="s">
        <v>639</v>
      </c>
      <c r="E154" s="2">
        <v>35528</v>
      </c>
      <c r="F154" s="2" t="b">
        <v>1</v>
      </c>
      <c r="G154" s="2" t="s">
        <v>548</v>
      </c>
      <c r="H154" s="2" t="s">
        <v>1118</v>
      </c>
      <c r="I154" s="2" t="s">
        <v>638</v>
      </c>
      <c r="J154" s="2" t="s">
        <v>543</v>
      </c>
      <c r="K154" s="2">
        <v>20</v>
      </c>
      <c r="L154" s="2" t="s">
        <v>636</v>
      </c>
      <c r="M154" s="2">
        <v>7.82</v>
      </c>
      <c r="N154" s="2" t="s">
        <v>545</v>
      </c>
      <c r="O154" s="2" t="s">
        <v>1201</v>
      </c>
      <c r="P154" s="2" t="s">
        <v>552</v>
      </c>
      <c r="Q154" s="2">
        <v>0</v>
      </c>
      <c r="R154" s="2" t="s">
        <v>547</v>
      </c>
      <c r="S154" s="2">
        <v>78</v>
      </c>
      <c r="T154" s="2"/>
      <c r="U154" s="2"/>
      <c r="V154" s="2">
        <f t="shared" si="4"/>
        <v>15</v>
      </c>
      <c r="W154" s="2">
        <f t="shared" si="5"/>
        <v>50443</v>
      </c>
    </row>
    <row r="155" spans="1:23" ht="12.75" hidden="1">
      <c r="A155" s="2">
        <v>409</v>
      </c>
      <c r="B155" s="2" t="s">
        <v>38</v>
      </c>
      <c r="C155" s="2" t="s">
        <v>582</v>
      </c>
      <c r="D155" s="2" t="s">
        <v>733</v>
      </c>
      <c r="E155" s="2">
        <v>35907</v>
      </c>
      <c r="F155" s="2" t="b">
        <v>1</v>
      </c>
      <c r="G155" s="2" t="s">
        <v>548</v>
      </c>
      <c r="H155" s="2" t="s">
        <v>39</v>
      </c>
      <c r="I155" s="2" t="s">
        <v>734</v>
      </c>
      <c r="J155" s="2" t="s">
        <v>575</v>
      </c>
      <c r="K155" s="2">
        <v>30</v>
      </c>
      <c r="L155" s="2" t="s">
        <v>735</v>
      </c>
      <c r="M155" s="2">
        <v>7.82</v>
      </c>
      <c r="N155" s="2" t="s">
        <v>551</v>
      </c>
      <c r="O155" s="2" t="s">
        <v>1198</v>
      </c>
      <c r="P155" s="2" t="s">
        <v>552</v>
      </c>
      <c r="Q155" s="2">
        <v>0</v>
      </c>
      <c r="R155" s="2" t="s">
        <v>547</v>
      </c>
      <c r="S155" s="2">
        <v>82</v>
      </c>
      <c r="T155" s="2"/>
      <c r="U155" s="2"/>
      <c r="V155" s="2">
        <f t="shared" si="4"/>
        <v>16</v>
      </c>
      <c r="W155" s="2">
        <f t="shared" si="5"/>
        <v>50423</v>
      </c>
    </row>
    <row r="156" spans="1:23" ht="12.75" hidden="1">
      <c r="A156" s="2">
        <v>510</v>
      </c>
      <c r="B156" s="2" t="s">
        <v>107</v>
      </c>
      <c r="C156" s="2" t="s">
        <v>108</v>
      </c>
      <c r="D156" s="2" t="s">
        <v>109</v>
      </c>
      <c r="E156" s="2">
        <v>35904</v>
      </c>
      <c r="F156" s="2" t="b">
        <v>1</v>
      </c>
      <c r="G156" s="2" t="s">
        <v>548</v>
      </c>
      <c r="H156" s="2" t="s">
        <v>110</v>
      </c>
      <c r="I156" s="2" t="s">
        <v>806</v>
      </c>
      <c r="J156" s="2" t="s">
        <v>619</v>
      </c>
      <c r="K156" s="2">
        <v>26</v>
      </c>
      <c r="L156" s="2" t="s">
        <v>808</v>
      </c>
      <c r="M156" s="2">
        <v>7.82</v>
      </c>
      <c r="N156" s="2" t="s">
        <v>551</v>
      </c>
      <c r="O156" s="2" t="s">
        <v>1198</v>
      </c>
      <c r="P156" s="2" t="s">
        <v>546</v>
      </c>
      <c r="Q156" s="2">
        <v>0</v>
      </c>
      <c r="R156" s="2" t="s">
        <v>547</v>
      </c>
      <c r="S156" s="2">
        <v>83</v>
      </c>
      <c r="T156" s="2">
        <v>0.3</v>
      </c>
      <c r="U156" s="2"/>
      <c r="V156" s="2">
        <f t="shared" si="4"/>
        <v>16</v>
      </c>
      <c r="W156" s="2">
        <f t="shared" si="5"/>
        <v>50433</v>
      </c>
    </row>
    <row r="157" spans="1:23" ht="12.75" hidden="1">
      <c r="A157" s="2">
        <v>21</v>
      </c>
      <c r="B157" s="2" t="s">
        <v>233</v>
      </c>
      <c r="C157" s="2" t="s">
        <v>596</v>
      </c>
      <c r="D157" s="2" t="s">
        <v>781</v>
      </c>
      <c r="E157" s="2">
        <v>35613</v>
      </c>
      <c r="F157" s="2" t="b">
        <v>1</v>
      </c>
      <c r="G157" s="2" t="s">
        <v>548</v>
      </c>
      <c r="H157" s="2" t="s">
        <v>234</v>
      </c>
      <c r="I157" s="2" t="s">
        <v>557</v>
      </c>
      <c r="J157" s="2" t="s">
        <v>550</v>
      </c>
      <c r="K157" s="2">
        <v>11</v>
      </c>
      <c r="L157" s="2" t="s">
        <v>922</v>
      </c>
      <c r="M157" s="2">
        <v>7.84</v>
      </c>
      <c r="N157" s="2" t="s">
        <v>545</v>
      </c>
      <c r="O157" s="2" t="s">
        <v>1201</v>
      </c>
      <c r="P157" s="2" t="s">
        <v>546</v>
      </c>
      <c r="Q157" s="2">
        <v>0</v>
      </c>
      <c r="R157" s="2" t="s">
        <v>547</v>
      </c>
      <c r="S157" s="2">
        <v>79</v>
      </c>
      <c r="T157" s="2"/>
      <c r="U157" s="2"/>
      <c r="V157" s="2">
        <f t="shared" si="4"/>
        <v>15</v>
      </c>
      <c r="W157" s="2">
        <f t="shared" si="5"/>
        <v>50413</v>
      </c>
    </row>
    <row r="158" spans="1:23" ht="12.75" hidden="1">
      <c r="A158" s="2">
        <v>504</v>
      </c>
      <c r="B158" s="2" t="s">
        <v>793</v>
      </c>
      <c r="C158" s="2" t="s">
        <v>794</v>
      </c>
      <c r="D158" s="2" t="s">
        <v>632</v>
      </c>
      <c r="E158" s="2">
        <v>35797</v>
      </c>
      <c r="F158" s="2" t="b">
        <v>1</v>
      </c>
      <c r="G158" s="2" t="s">
        <v>548</v>
      </c>
      <c r="H158" s="2" t="s">
        <v>795</v>
      </c>
      <c r="I158" s="2" t="s">
        <v>787</v>
      </c>
      <c r="J158" s="2" t="s">
        <v>619</v>
      </c>
      <c r="K158" s="2">
        <v>25</v>
      </c>
      <c r="L158" s="2" t="s">
        <v>696</v>
      </c>
      <c r="M158" s="2">
        <v>7.84</v>
      </c>
      <c r="N158" s="2" t="s">
        <v>551</v>
      </c>
      <c r="O158" s="2" t="s">
        <v>1198</v>
      </c>
      <c r="P158" s="2" t="s">
        <v>552</v>
      </c>
      <c r="Q158" s="2">
        <v>0</v>
      </c>
      <c r="R158" s="2" t="s">
        <v>547</v>
      </c>
      <c r="S158" s="2">
        <v>78</v>
      </c>
      <c r="T158" s="2"/>
      <c r="U158" s="2"/>
      <c r="V158" s="2">
        <f t="shared" si="4"/>
        <v>16</v>
      </c>
      <c r="W158" s="2">
        <f t="shared" si="5"/>
        <v>50433</v>
      </c>
    </row>
    <row r="159" spans="1:23" ht="12.75" hidden="1">
      <c r="A159" s="2">
        <v>336</v>
      </c>
      <c r="B159" s="2" t="s">
        <v>274</v>
      </c>
      <c r="C159" s="2" t="s">
        <v>275</v>
      </c>
      <c r="D159" s="2" t="s">
        <v>1159</v>
      </c>
      <c r="E159" s="2">
        <v>36121</v>
      </c>
      <c r="F159" s="2" t="b">
        <v>1</v>
      </c>
      <c r="G159" s="2" t="s">
        <v>548</v>
      </c>
      <c r="H159" s="2" t="s">
        <v>276</v>
      </c>
      <c r="I159" s="2" t="s">
        <v>695</v>
      </c>
      <c r="J159" s="2" t="s">
        <v>550</v>
      </c>
      <c r="K159" s="2">
        <v>26</v>
      </c>
      <c r="L159" s="2" t="s">
        <v>696</v>
      </c>
      <c r="M159" s="2">
        <v>7.85</v>
      </c>
      <c r="N159" s="2" t="s">
        <v>551</v>
      </c>
      <c r="O159" s="2" t="s">
        <v>1198</v>
      </c>
      <c r="P159" s="2" t="s">
        <v>552</v>
      </c>
      <c r="Q159" s="2">
        <v>0</v>
      </c>
      <c r="R159" s="2" t="s">
        <v>547</v>
      </c>
      <c r="S159" s="2">
        <v>83</v>
      </c>
      <c r="T159" s="2"/>
      <c r="U159" s="2"/>
      <c r="V159" s="2">
        <f t="shared" si="4"/>
        <v>16</v>
      </c>
      <c r="W159" s="2">
        <f t="shared" si="5"/>
        <v>50413</v>
      </c>
    </row>
    <row r="160" spans="1:23" ht="12.75" hidden="1">
      <c r="A160" s="2">
        <v>353</v>
      </c>
      <c r="B160" s="2" t="s">
        <v>719</v>
      </c>
      <c r="C160" s="2" t="s">
        <v>720</v>
      </c>
      <c r="D160" s="2" t="s">
        <v>721</v>
      </c>
      <c r="E160" s="2">
        <v>35618</v>
      </c>
      <c r="F160" s="2" t="b">
        <v>1</v>
      </c>
      <c r="G160" s="2" t="s">
        <v>548</v>
      </c>
      <c r="H160" s="2" t="s">
        <v>722</v>
      </c>
      <c r="I160" s="2" t="s">
        <v>718</v>
      </c>
      <c r="J160" s="2" t="s">
        <v>550</v>
      </c>
      <c r="K160" s="2">
        <v>27</v>
      </c>
      <c r="L160" s="2" t="s">
        <v>723</v>
      </c>
      <c r="M160" s="2">
        <v>7.85</v>
      </c>
      <c r="N160" s="2" t="s">
        <v>551</v>
      </c>
      <c r="O160" s="2" t="s">
        <v>1198</v>
      </c>
      <c r="P160" s="2" t="s">
        <v>552</v>
      </c>
      <c r="Q160" s="2">
        <v>0</v>
      </c>
      <c r="R160" s="2" t="s">
        <v>547</v>
      </c>
      <c r="S160" s="2">
        <v>83</v>
      </c>
      <c r="T160" s="2"/>
      <c r="U160" s="2"/>
      <c r="V160" s="2">
        <f t="shared" si="4"/>
        <v>16</v>
      </c>
      <c r="W160" s="2">
        <f t="shared" si="5"/>
        <v>50413</v>
      </c>
    </row>
    <row r="161" spans="1:23" ht="12.75" hidden="1">
      <c r="A161" s="2">
        <v>365</v>
      </c>
      <c r="B161" s="2" t="s">
        <v>7</v>
      </c>
      <c r="C161" s="2" t="s">
        <v>8</v>
      </c>
      <c r="D161" s="2" t="s">
        <v>9</v>
      </c>
      <c r="E161" s="2">
        <v>36089</v>
      </c>
      <c r="F161" s="2" t="b">
        <v>1</v>
      </c>
      <c r="G161" s="2" t="s">
        <v>548</v>
      </c>
      <c r="H161" s="2" t="s">
        <v>10</v>
      </c>
      <c r="I161" s="2" t="s">
        <v>809</v>
      </c>
      <c r="J161" s="2" t="s">
        <v>543</v>
      </c>
      <c r="K161" s="2">
        <v>23</v>
      </c>
      <c r="L161" s="2" t="s">
        <v>671</v>
      </c>
      <c r="M161" s="2">
        <v>7.86</v>
      </c>
      <c r="N161" s="2" t="s">
        <v>551</v>
      </c>
      <c r="O161" s="2" t="s">
        <v>1198</v>
      </c>
      <c r="P161" s="2" t="s">
        <v>546</v>
      </c>
      <c r="Q161" s="2">
        <v>0</v>
      </c>
      <c r="R161" s="2" t="s">
        <v>547</v>
      </c>
      <c r="S161" s="2">
        <v>90</v>
      </c>
      <c r="T161" s="2">
        <v>0.3</v>
      </c>
      <c r="U161" s="2"/>
      <c r="V161" s="2">
        <f t="shared" si="4"/>
        <v>16</v>
      </c>
      <c r="W161" s="2">
        <f t="shared" si="5"/>
        <v>50443</v>
      </c>
    </row>
    <row r="162" spans="1:23" ht="12.75" hidden="1">
      <c r="A162" s="2">
        <v>410</v>
      </c>
      <c r="B162" s="2" t="s">
        <v>322</v>
      </c>
      <c r="C162" s="2" t="s">
        <v>323</v>
      </c>
      <c r="D162" s="2" t="s">
        <v>597</v>
      </c>
      <c r="E162" s="2">
        <v>36072</v>
      </c>
      <c r="F162" s="2" t="b">
        <v>1</v>
      </c>
      <c r="G162" s="2" t="s">
        <v>548</v>
      </c>
      <c r="H162" s="2" t="s">
        <v>324</v>
      </c>
      <c r="I162" s="2" t="s">
        <v>734</v>
      </c>
      <c r="J162" s="2" t="s">
        <v>575</v>
      </c>
      <c r="K162" s="2">
        <v>31</v>
      </c>
      <c r="L162" s="2" t="s">
        <v>735</v>
      </c>
      <c r="M162" s="2">
        <v>7.86</v>
      </c>
      <c r="N162" s="2" t="s">
        <v>551</v>
      </c>
      <c r="O162" s="2" t="s">
        <v>1198</v>
      </c>
      <c r="P162" s="2" t="s">
        <v>552</v>
      </c>
      <c r="Q162" s="2">
        <v>0</v>
      </c>
      <c r="R162" s="2" t="s">
        <v>547</v>
      </c>
      <c r="S162" s="2">
        <v>87</v>
      </c>
      <c r="T162" s="2"/>
      <c r="U162" s="2"/>
      <c r="V162" s="2">
        <f t="shared" si="4"/>
        <v>16</v>
      </c>
      <c r="W162" s="2">
        <f t="shared" si="5"/>
        <v>50423</v>
      </c>
    </row>
    <row r="163" spans="1:23" ht="12.75" hidden="1">
      <c r="A163" s="2">
        <v>616</v>
      </c>
      <c r="B163" s="2" t="s">
        <v>903</v>
      </c>
      <c r="C163" s="2" t="s">
        <v>694</v>
      </c>
      <c r="D163" s="2" t="s">
        <v>634</v>
      </c>
      <c r="E163" s="2">
        <v>36265</v>
      </c>
      <c r="F163" s="2" t="b">
        <v>1</v>
      </c>
      <c r="G163" s="2" t="s">
        <v>548</v>
      </c>
      <c r="H163" s="2" t="s">
        <v>904</v>
      </c>
      <c r="I163" s="2" t="s">
        <v>902</v>
      </c>
      <c r="J163" s="2" t="s">
        <v>575</v>
      </c>
      <c r="K163" s="2">
        <v>21</v>
      </c>
      <c r="L163" s="2" t="s">
        <v>818</v>
      </c>
      <c r="M163" s="2">
        <v>7.86</v>
      </c>
      <c r="N163" s="2" t="s">
        <v>551</v>
      </c>
      <c r="O163" s="2" t="s">
        <v>1198</v>
      </c>
      <c r="P163" s="2" t="s">
        <v>552</v>
      </c>
      <c r="Q163" s="2">
        <v>0</v>
      </c>
      <c r="R163" s="2" t="s">
        <v>547</v>
      </c>
      <c r="S163" s="2">
        <v>78</v>
      </c>
      <c r="T163" s="2"/>
      <c r="U163" s="2"/>
      <c r="V163" s="2">
        <f t="shared" si="4"/>
        <v>17</v>
      </c>
      <c r="W163" s="2">
        <f t="shared" si="5"/>
        <v>50423</v>
      </c>
    </row>
    <row r="164" spans="1:23" ht="12.75" hidden="1">
      <c r="A164" s="2">
        <v>177</v>
      </c>
      <c r="B164" s="2" t="s">
        <v>487</v>
      </c>
      <c r="C164" s="2" t="s">
        <v>488</v>
      </c>
      <c r="D164" s="2" t="s">
        <v>489</v>
      </c>
      <c r="E164" s="2">
        <v>35592</v>
      </c>
      <c r="F164" s="2" t="b">
        <v>1</v>
      </c>
      <c r="G164" s="2" t="s">
        <v>548</v>
      </c>
      <c r="H164" s="2" t="s">
        <v>490</v>
      </c>
      <c r="I164" s="2" t="s">
        <v>589</v>
      </c>
      <c r="J164" s="2" t="s">
        <v>575</v>
      </c>
      <c r="K164" s="2">
        <v>9</v>
      </c>
      <c r="L164" s="2" t="s">
        <v>606</v>
      </c>
      <c r="M164" s="2">
        <v>7.87</v>
      </c>
      <c r="N164" s="2" t="s">
        <v>545</v>
      </c>
      <c r="O164" s="2" t="s">
        <v>1201</v>
      </c>
      <c r="P164" s="2" t="s">
        <v>552</v>
      </c>
      <c r="Q164" s="2">
        <v>0</v>
      </c>
      <c r="R164" s="2" t="s">
        <v>547</v>
      </c>
      <c r="S164" s="2">
        <v>81</v>
      </c>
      <c r="T164" s="2"/>
      <c r="U164" s="2"/>
      <c r="V164" s="2">
        <f t="shared" si="4"/>
        <v>15</v>
      </c>
      <c r="W164" s="2">
        <f t="shared" si="5"/>
        <v>50423</v>
      </c>
    </row>
    <row r="165" spans="1:23" ht="12.75" hidden="1">
      <c r="A165" s="2">
        <v>27</v>
      </c>
      <c r="B165" s="2" t="s">
        <v>1096</v>
      </c>
      <c r="C165" s="2" t="s">
        <v>640</v>
      </c>
      <c r="D165" s="2" t="s">
        <v>836</v>
      </c>
      <c r="E165" s="2">
        <v>35727</v>
      </c>
      <c r="F165" s="2" t="b">
        <v>1</v>
      </c>
      <c r="G165" s="2" t="s">
        <v>548</v>
      </c>
      <c r="H165" s="2" t="s">
        <v>1097</v>
      </c>
      <c r="I165" s="2" t="s">
        <v>557</v>
      </c>
      <c r="J165" s="2" t="s">
        <v>550</v>
      </c>
      <c r="K165" s="2">
        <v>9</v>
      </c>
      <c r="L165" s="2" t="s">
        <v>560</v>
      </c>
      <c r="M165" s="2">
        <v>7.88</v>
      </c>
      <c r="N165" s="2" t="s">
        <v>545</v>
      </c>
      <c r="O165" s="2" t="s">
        <v>1201</v>
      </c>
      <c r="P165" s="2" t="s">
        <v>552</v>
      </c>
      <c r="Q165" s="2">
        <v>0</v>
      </c>
      <c r="R165" s="2" t="s">
        <v>547</v>
      </c>
      <c r="S165" s="2">
        <v>80</v>
      </c>
      <c r="T165" s="2"/>
      <c r="U165" s="2"/>
      <c r="V165" s="2">
        <f t="shared" si="4"/>
        <v>15</v>
      </c>
      <c r="W165" s="2">
        <f t="shared" si="5"/>
        <v>50413</v>
      </c>
    </row>
    <row r="166" spans="1:23" ht="12.75" hidden="1">
      <c r="A166" s="2">
        <v>354</v>
      </c>
      <c r="B166" s="2" t="s">
        <v>728</v>
      </c>
      <c r="C166" s="2" t="s">
        <v>600</v>
      </c>
      <c r="D166" s="2" t="s">
        <v>597</v>
      </c>
      <c r="E166" s="2">
        <v>36092</v>
      </c>
      <c r="F166" s="2" t="b">
        <v>1</v>
      </c>
      <c r="G166" s="2" t="s">
        <v>548</v>
      </c>
      <c r="H166" s="2" t="s">
        <v>729</v>
      </c>
      <c r="I166" s="2" t="s">
        <v>718</v>
      </c>
      <c r="J166" s="2" t="s">
        <v>550</v>
      </c>
      <c r="K166" s="2">
        <v>26</v>
      </c>
      <c r="L166" s="2" t="s">
        <v>696</v>
      </c>
      <c r="M166" s="2">
        <v>7.88</v>
      </c>
      <c r="N166" s="2" t="s">
        <v>551</v>
      </c>
      <c r="O166" s="2" t="s">
        <v>1198</v>
      </c>
      <c r="P166" s="2" t="s">
        <v>552</v>
      </c>
      <c r="Q166" s="2">
        <v>0</v>
      </c>
      <c r="R166" s="2" t="s">
        <v>547</v>
      </c>
      <c r="S166" s="2">
        <v>83</v>
      </c>
      <c r="T166" s="2">
        <v>0.3</v>
      </c>
      <c r="U166" s="2"/>
      <c r="V166" s="2">
        <f t="shared" si="4"/>
        <v>16</v>
      </c>
      <c r="W166" s="2">
        <f t="shared" si="5"/>
        <v>50413</v>
      </c>
    </row>
    <row r="167" spans="1:23" ht="12.75" hidden="1">
      <c r="A167" s="2">
        <v>7</v>
      </c>
      <c r="B167" s="2" t="s">
        <v>960</v>
      </c>
      <c r="C167" s="2" t="s">
        <v>961</v>
      </c>
      <c r="D167" s="2" t="s">
        <v>770</v>
      </c>
      <c r="E167" s="2">
        <v>35742</v>
      </c>
      <c r="F167" s="2" t="b">
        <v>1</v>
      </c>
      <c r="G167" s="2" t="s">
        <v>548</v>
      </c>
      <c r="H167" s="2" t="s">
        <v>962</v>
      </c>
      <c r="I167" s="2" t="s">
        <v>549</v>
      </c>
      <c r="J167" s="2" t="s">
        <v>550</v>
      </c>
      <c r="K167" s="2">
        <v>11</v>
      </c>
      <c r="L167" s="2" t="s">
        <v>828</v>
      </c>
      <c r="M167" s="2">
        <v>7.91</v>
      </c>
      <c r="N167" s="2" t="s">
        <v>545</v>
      </c>
      <c r="O167" s="2" t="s">
        <v>1201</v>
      </c>
      <c r="P167" s="2" t="s">
        <v>552</v>
      </c>
      <c r="Q167" s="2">
        <v>0</v>
      </c>
      <c r="R167" s="2" t="s">
        <v>547</v>
      </c>
      <c r="S167" s="2">
        <v>80</v>
      </c>
      <c r="T167" s="2"/>
      <c r="U167" s="2"/>
      <c r="V167" s="2">
        <f t="shared" si="4"/>
        <v>15</v>
      </c>
      <c r="W167" s="2">
        <f t="shared" si="5"/>
        <v>50413</v>
      </c>
    </row>
    <row r="168" spans="1:23" ht="12.75" hidden="1">
      <c r="A168" s="2">
        <v>76</v>
      </c>
      <c r="B168" s="2" t="s">
        <v>1081</v>
      </c>
      <c r="C168" s="2" t="s">
        <v>1082</v>
      </c>
      <c r="D168" s="2" t="s">
        <v>598</v>
      </c>
      <c r="E168" s="2">
        <v>35532</v>
      </c>
      <c r="F168" s="2" t="b">
        <v>1</v>
      </c>
      <c r="G168" s="2" t="s">
        <v>548</v>
      </c>
      <c r="H168" s="2" t="s">
        <v>1083</v>
      </c>
      <c r="I168" s="2" t="s">
        <v>638</v>
      </c>
      <c r="J168" s="2" t="s">
        <v>543</v>
      </c>
      <c r="K168" s="2">
        <v>13</v>
      </c>
      <c r="L168" s="2" t="s">
        <v>808</v>
      </c>
      <c r="M168" s="2">
        <v>7.91</v>
      </c>
      <c r="N168" s="2" t="s">
        <v>545</v>
      </c>
      <c r="O168" s="2" t="s">
        <v>1201</v>
      </c>
      <c r="P168" s="2" t="s">
        <v>546</v>
      </c>
      <c r="Q168" s="2">
        <v>0</v>
      </c>
      <c r="R168" s="2" t="s">
        <v>547</v>
      </c>
      <c r="S168" s="2">
        <v>88</v>
      </c>
      <c r="T168" s="2"/>
      <c r="U168" s="2"/>
      <c r="V168" s="2">
        <f t="shared" si="4"/>
        <v>15</v>
      </c>
      <c r="W168" s="2">
        <f t="shared" si="5"/>
        <v>50443</v>
      </c>
    </row>
    <row r="169" spans="1:23" ht="12.75" hidden="1">
      <c r="A169" s="2">
        <v>165</v>
      </c>
      <c r="B169" s="2" t="s">
        <v>1129</v>
      </c>
      <c r="C169" s="2" t="s">
        <v>523</v>
      </c>
      <c r="D169" s="2" t="s">
        <v>666</v>
      </c>
      <c r="E169" s="2">
        <v>35667</v>
      </c>
      <c r="F169" s="2" t="b">
        <v>1</v>
      </c>
      <c r="G169" s="2" t="s">
        <v>548</v>
      </c>
      <c r="H169" s="2" t="s">
        <v>1130</v>
      </c>
      <c r="I169" s="2" t="s">
        <v>574</v>
      </c>
      <c r="J169" s="2" t="s">
        <v>575</v>
      </c>
      <c r="K169" s="2">
        <v>11</v>
      </c>
      <c r="L169" s="2" t="s">
        <v>606</v>
      </c>
      <c r="M169" s="2">
        <v>7.91</v>
      </c>
      <c r="N169" s="2" t="s">
        <v>545</v>
      </c>
      <c r="O169" s="2" t="s">
        <v>1201</v>
      </c>
      <c r="P169" s="2" t="s">
        <v>552</v>
      </c>
      <c r="Q169" s="2">
        <v>0</v>
      </c>
      <c r="R169" s="2" t="s">
        <v>547</v>
      </c>
      <c r="S169" s="2">
        <v>80</v>
      </c>
      <c r="T169" s="2">
        <v>0.3</v>
      </c>
      <c r="U169" s="2"/>
      <c r="V169" s="2">
        <f t="shared" si="4"/>
        <v>15</v>
      </c>
      <c r="W169" s="2">
        <f t="shared" si="5"/>
        <v>50423</v>
      </c>
    </row>
    <row r="170" spans="1:23" ht="12.75" hidden="1">
      <c r="A170" s="2">
        <v>9</v>
      </c>
      <c r="B170" s="2" t="s">
        <v>967</v>
      </c>
      <c r="C170" s="2" t="s">
        <v>600</v>
      </c>
      <c r="D170" s="2" t="s">
        <v>725</v>
      </c>
      <c r="E170" s="2">
        <v>35708</v>
      </c>
      <c r="F170" s="2" t="b">
        <v>1</v>
      </c>
      <c r="G170" s="2" t="s">
        <v>548</v>
      </c>
      <c r="H170" s="2" t="s">
        <v>968</v>
      </c>
      <c r="I170" s="2" t="s">
        <v>549</v>
      </c>
      <c r="J170" s="2" t="s">
        <v>550</v>
      </c>
      <c r="K170" s="2">
        <v>7</v>
      </c>
      <c r="L170" s="2" t="s">
        <v>554</v>
      </c>
      <c r="M170" s="2">
        <v>7.93</v>
      </c>
      <c r="N170" s="2" t="s">
        <v>545</v>
      </c>
      <c r="O170" s="2" t="s">
        <v>1201</v>
      </c>
      <c r="P170" s="2" t="s">
        <v>552</v>
      </c>
      <c r="Q170" s="2">
        <v>0</v>
      </c>
      <c r="R170" s="2" t="s">
        <v>547</v>
      </c>
      <c r="S170" s="2">
        <v>74</v>
      </c>
      <c r="T170" s="2"/>
      <c r="U170" s="2"/>
      <c r="V170" s="2">
        <f t="shared" si="4"/>
        <v>15</v>
      </c>
      <c r="W170" s="2">
        <f t="shared" si="5"/>
        <v>50413</v>
      </c>
    </row>
    <row r="171" spans="1:23" ht="12.75" hidden="1">
      <c r="A171" s="2">
        <v>575</v>
      </c>
      <c r="B171" s="2" t="s">
        <v>126</v>
      </c>
      <c r="C171" s="2" t="s">
        <v>694</v>
      </c>
      <c r="D171" s="2" t="s">
        <v>849</v>
      </c>
      <c r="E171" s="2">
        <v>36164</v>
      </c>
      <c r="F171" s="2" t="b">
        <v>1</v>
      </c>
      <c r="G171" s="2" t="s">
        <v>548</v>
      </c>
      <c r="H171" s="2" t="s">
        <v>127</v>
      </c>
      <c r="I171" s="2" t="s">
        <v>125</v>
      </c>
      <c r="J171" s="2" t="s">
        <v>550</v>
      </c>
      <c r="K171" s="2">
        <v>22</v>
      </c>
      <c r="L171" s="2" t="s">
        <v>587</v>
      </c>
      <c r="M171" s="2">
        <v>7.94</v>
      </c>
      <c r="N171" s="2" t="s">
        <v>551</v>
      </c>
      <c r="O171" s="2" t="s">
        <v>1198</v>
      </c>
      <c r="P171" s="2" t="s">
        <v>552</v>
      </c>
      <c r="Q171" s="2">
        <v>-28633</v>
      </c>
      <c r="R171" s="2" t="s">
        <v>547</v>
      </c>
      <c r="S171" s="2">
        <v>75</v>
      </c>
      <c r="T171" s="2"/>
      <c r="U171" s="2"/>
      <c r="V171" s="2">
        <f t="shared" si="4"/>
        <v>17</v>
      </c>
      <c r="W171" s="2">
        <f t="shared" si="5"/>
        <v>50413</v>
      </c>
    </row>
    <row r="172" spans="1:23" ht="12.75" hidden="1">
      <c r="A172" s="2">
        <v>438</v>
      </c>
      <c r="B172" s="2" t="s">
        <v>354</v>
      </c>
      <c r="C172" s="2" t="s">
        <v>355</v>
      </c>
      <c r="D172" s="2" t="s">
        <v>356</v>
      </c>
      <c r="E172" s="2">
        <v>36083</v>
      </c>
      <c r="F172" s="2" t="b">
        <v>1</v>
      </c>
      <c r="G172" s="2" t="s">
        <v>548</v>
      </c>
      <c r="H172" s="2" t="s">
        <v>357</v>
      </c>
      <c r="I172" s="2" t="s">
        <v>72</v>
      </c>
      <c r="J172" s="2" t="s">
        <v>575</v>
      </c>
      <c r="K172" s="2">
        <v>28</v>
      </c>
      <c r="L172" s="2" t="s">
        <v>674</v>
      </c>
      <c r="M172" s="2">
        <v>7.95</v>
      </c>
      <c r="N172" s="2" t="s">
        <v>551</v>
      </c>
      <c r="O172" s="2" t="s">
        <v>1198</v>
      </c>
      <c r="P172" s="2" t="s">
        <v>552</v>
      </c>
      <c r="Q172" s="2">
        <v>0</v>
      </c>
      <c r="R172" s="2" t="s">
        <v>547</v>
      </c>
      <c r="S172" s="2">
        <v>75</v>
      </c>
      <c r="T172" s="2"/>
      <c r="U172" s="2"/>
      <c r="V172" s="2">
        <f t="shared" si="4"/>
        <v>16</v>
      </c>
      <c r="W172" s="2">
        <f t="shared" si="5"/>
        <v>50423</v>
      </c>
    </row>
    <row r="173" spans="1:23" ht="12.75" hidden="1">
      <c r="A173" s="2">
        <v>35</v>
      </c>
      <c r="B173" s="2" t="s">
        <v>1009</v>
      </c>
      <c r="C173" s="2" t="s">
        <v>1010</v>
      </c>
      <c r="D173" s="2" t="s">
        <v>1011</v>
      </c>
      <c r="E173" s="2">
        <v>35098</v>
      </c>
      <c r="F173" s="2" t="b">
        <v>1</v>
      </c>
      <c r="G173" s="2" t="s">
        <v>548</v>
      </c>
      <c r="H173" s="2" t="s">
        <v>1012</v>
      </c>
      <c r="I173" s="2" t="s">
        <v>559</v>
      </c>
      <c r="J173" s="2" t="s">
        <v>550</v>
      </c>
      <c r="K173" s="2">
        <v>12</v>
      </c>
      <c r="L173" s="2" t="s">
        <v>685</v>
      </c>
      <c r="M173" s="2">
        <v>7.97</v>
      </c>
      <c r="N173" s="2" t="s">
        <v>545</v>
      </c>
      <c r="O173" s="2" t="s">
        <v>1201</v>
      </c>
      <c r="P173" s="2" t="s">
        <v>546</v>
      </c>
      <c r="Q173" s="2">
        <v>0</v>
      </c>
      <c r="R173" s="2" t="s">
        <v>547</v>
      </c>
      <c r="S173" s="2">
        <v>82</v>
      </c>
      <c r="T173" s="2"/>
      <c r="U173" s="2"/>
      <c r="V173" s="2">
        <f t="shared" si="4"/>
        <v>15</v>
      </c>
      <c r="W173" s="2">
        <f t="shared" si="5"/>
        <v>50413</v>
      </c>
    </row>
    <row r="174" spans="1:23" ht="12.75" hidden="1">
      <c r="A174" s="2">
        <v>34</v>
      </c>
      <c r="B174" s="2" t="s">
        <v>1007</v>
      </c>
      <c r="C174" s="2" t="s">
        <v>596</v>
      </c>
      <c r="D174" s="2" t="s">
        <v>649</v>
      </c>
      <c r="E174" s="2">
        <v>35489</v>
      </c>
      <c r="F174" s="2" t="b">
        <v>1</v>
      </c>
      <c r="G174" s="2" t="s">
        <v>548</v>
      </c>
      <c r="H174" s="2" t="s">
        <v>1008</v>
      </c>
      <c r="I174" s="2" t="s">
        <v>559</v>
      </c>
      <c r="J174" s="2" t="s">
        <v>550</v>
      </c>
      <c r="K174" s="2">
        <v>12</v>
      </c>
      <c r="L174" s="2" t="s">
        <v>672</v>
      </c>
      <c r="M174" s="2">
        <v>8</v>
      </c>
      <c r="N174" s="2" t="s">
        <v>545</v>
      </c>
      <c r="O174" s="2" t="s">
        <v>1201</v>
      </c>
      <c r="P174" s="2" t="s">
        <v>546</v>
      </c>
      <c r="Q174" s="2">
        <v>0</v>
      </c>
      <c r="R174" s="2" t="s">
        <v>547</v>
      </c>
      <c r="S174" s="2">
        <v>73</v>
      </c>
      <c r="T174" s="2"/>
      <c r="U174" s="2"/>
      <c r="V174" s="2">
        <f t="shared" si="4"/>
        <v>15</v>
      </c>
      <c r="W174" s="2">
        <f t="shared" si="5"/>
        <v>50413</v>
      </c>
    </row>
    <row r="175" spans="1:23" ht="12.75" hidden="1">
      <c r="A175" s="2">
        <v>73</v>
      </c>
      <c r="B175" s="2" t="s">
        <v>1075</v>
      </c>
      <c r="C175" s="2" t="s">
        <v>582</v>
      </c>
      <c r="D175" s="2" t="s">
        <v>676</v>
      </c>
      <c r="E175" s="2">
        <v>35574</v>
      </c>
      <c r="F175" s="2" t="b">
        <v>1</v>
      </c>
      <c r="G175" s="2" t="s">
        <v>548</v>
      </c>
      <c r="H175" s="2" t="s">
        <v>1076</v>
      </c>
      <c r="I175" s="2" t="s">
        <v>638</v>
      </c>
      <c r="J175" s="2" t="s">
        <v>543</v>
      </c>
      <c r="K175" s="2">
        <v>13</v>
      </c>
      <c r="L175" s="2" t="s">
        <v>1077</v>
      </c>
      <c r="M175" s="2">
        <v>8</v>
      </c>
      <c r="N175" s="2" t="s">
        <v>545</v>
      </c>
      <c r="O175" s="2" t="s">
        <v>1201</v>
      </c>
      <c r="P175" s="2" t="s">
        <v>546</v>
      </c>
      <c r="Q175" s="2">
        <v>0</v>
      </c>
      <c r="R175" s="2" t="s">
        <v>547</v>
      </c>
      <c r="S175" s="2">
        <v>83</v>
      </c>
      <c r="T175" s="2"/>
      <c r="U175" s="2"/>
      <c r="V175" s="2">
        <f t="shared" si="4"/>
        <v>15</v>
      </c>
      <c r="W175" s="2">
        <f t="shared" si="5"/>
        <v>50443</v>
      </c>
    </row>
    <row r="176" spans="1:23" ht="12.75" hidden="1">
      <c r="A176" s="2">
        <v>408</v>
      </c>
      <c r="B176" s="2" t="s">
        <v>35</v>
      </c>
      <c r="C176" s="2" t="s">
        <v>36</v>
      </c>
      <c r="D176" s="2" t="s">
        <v>652</v>
      </c>
      <c r="E176" s="2">
        <v>35970</v>
      </c>
      <c r="F176" s="2" t="b">
        <v>1</v>
      </c>
      <c r="G176" s="2" t="s">
        <v>548</v>
      </c>
      <c r="H176" s="2" t="s">
        <v>37</v>
      </c>
      <c r="I176" s="2" t="s">
        <v>734</v>
      </c>
      <c r="J176" s="2" t="s">
        <v>575</v>
      </c>
      <c r="K176" s="2">
        <v>26</v>
      </c>
      <c r="L176" s="2" t="s">
        <v>747</v>
      </c>
      <c r="M176" s="2">
        <v>8</v>
      </c>
      <c r="N176" s="2" t="s">
        <v>551</v>
      </c>
      <c r="O176" s="2" t="s">
        <v>1198</v>
      </c>
      <c r="P176" s="2" t="s">
        <v>546</v>
      </c>
      <c r="Q176" s="2">
        <v>0</v>
      </c>
      <c r="R176" s="2" t="s">
        <v>547</v>
      </c>
      <c r="S176" s="2">
        <v>92</v>
      </c>
      <c r="T176" s="2"/>
      <c r="U176" s="2"/>
      <c r="V176" s="2">
        <f t="shared" si="4"/>
        <v>16</v>
      </c>
      <c r="W176" s="2">
        <f t="shared" si="5"/>
        <v>50423</v>
      </c>
    </row>
    <row r="177" spans="1:23" ht="12.75" hidden="1">
      <c r="A177" s="2">
        <v>363</v>
      </c>
      <c r="B177" s="2" t="s">
        <v>3</v>
      </c>
      <c r="C177" s="2" t="s">
        <v>4</v>
      </c>
      <c r="D177" s="2" t="s">
        <v>5</v>
      </c>
      <c r="E177" s="2">
        <v>35962</v>
      </c>
      <c r="F177" s="2" t="b">
        <v>1</v>
      </c>
      <c r="G177" s="2" t="s">
        <v>548</v>
      </c>
      <c r="H177" s="2" t="s">
        <v>6</v>
      </c>
      <c r="I177" s="2" t="s">
        <v>809</v>
      </c>
      <c r="J177" s="2" t="s">
        <v>543</v>
      </c>
      <c r="K177" s="2">
        <v>23</v>
      </c>
      <c r="L177" s="2" t="s">
        <v>1168</v>
      </c>
      <c r="M177" s="2">
        <v>8.02</v>
      </c>
      <c r="N177" s="2" t="s">
        <v>551</v>
      </c>
      <c r="O177" s="2" t="s">
        <v>1198</v>
      </c>
      <c r="P177" s="2" t="s">
        <v>546</v>
      </c>
      <c r="Q177" s="2">
        <v>-8836</v>
      </c>
      <c r="R177" s="2" t="s">
        <v>547</v>
      </c>
      <c r="S177" s="2">
        <v>80</v>
      </c>
      <c r="T177" s="2"/>
      <c r="U177" s="2"/>
      <c r="V177" s="2">
        <f t="shared" si="4"/>
        <v>16</v>
      </c>
      <c r="W177" s="2">
        <f t="shared" si="5"/>
        <v>50443</v>
      </c>
    </row>
    <row r="178" spans="1:23" ht="12.75" hidden="1">
      <c r="A178" s="2">
        <v>150</v>
      </c>
      <c r="B178" s="2" t="s">
        <v>433</v>
      </c>
      <c r="C178" s="2" t="s">
        <v>1061</v>
      </c>
      <c r="D178" s="2" t="s">
        <v>716</v>
      </c>
      <c r="E178" s="2">
        <v>35783</v>
      </c>
      <c r="F178" s="2" t="b">
        <v>1</v>
      </c>
      <c r="G178" s="2" t="s">
        <v>548</v>
      </c>
      <c r="H178" s="2" t="s">
        <v>434</v>
      </c>
      <c r="I178" s="2" t="s">
        <v>574</v>
      </c>
      <c r="J178" s="2" t="s">
        <v>575</v>
      </c>
      <c r="K178" s="2">
        <v>5</v>
      </c>
      <c r="L178" s="2" t="s">
        <v>432</v>
      </c>
      <c r="M178" s="2">
        <v>8.06</v>
      </c>
      <c r="N178" s="2" t="s">
        <v>545</v>
      </c>
      <c r="O178" s="2" t="s">
        <v>1201</v>
      </c>
      <c r="P178" s="2" t="s">
        <v>621</v>
      </c>
      <c r="Q178" s="2">
        <v>0</v>
      </c>
      <c r="R178" s="2" t="s">
        <v>547</v>
      </c>
      <c r="S178" s="2">
        <v>78</v>
      </c>
      <c r="T178" s="2"/>
      <c r="U178" s="2"/>
      <c r="V178" s="2">
        <f t="shared" si="4"/>
        <v>15</v>
      </c>
      <c r="W178" s="2">
        <f t="shared" si="5"/>
        <v>50423</v>
      </c>
    </row>
    <row r="179" spans="1:23" ht="12.75" hidden="1">
      <c r="A179" s="2">
        <v>162</v>
      </c>
      <c r="B179" s="2" t="s">
        <v>570</v>
      </c>
      <c r="C179" s="2" t="s">
        <v>571</v>
      </c>
      <c r="D179" s="2" t="s">
        <v>572</v>
      </c>
      <c r="E179" s="2">
        <v>35419</v>
      </c>
      <c r="F179" s="2" t="b">
        <v>1</v>
      </c>
      <c r="G179" s="2" t="s">
        <v>548</v>
      </c>
      <c r="H179" s="2" t="s">
        <v>573</v>
      </c>
      <c r="I179" s="2" t="s">
        <v>574</v>
      </c>
      <c r="J179" s="2" t="s">
        <v>575</v>
      </c>
      <c r="K179" s="2">
        <v>17</v>
      </c>
      <c r="L179" s="2" t="s">
        <v>576</v>
      </c>
      <c r="M179" s="2">
        <v>8.06</v>
      </c>
      <c r="N179" s="2" t="s">
        <v>545</v>
      </c>
      <c r="O179" s="2" t="s">
        <v>1201</v>
      </c>
      <c r="P179" s="2" t="s">
        <v>546</v>
      </c>
      <c r="Q179" s="2">
        <v>0</v>
      </c>
      <c r="R179" s="2" t="s">
        <v>547</v>
      </c>
      <c r="S179" s="2">
        <v>78</v>
      </c>
      <c r="T179" s="2"/>
      <c r="U179" s="2"/>
      <c r="V179" s="2">
        <f t="shared" si="4"/>
        <v>15</v>
      </c>
      <c r="W179" s="2">
        <f t="shared" si="5"/>
        <v>50423</v>
      </c>
    </row>
    <row r="180" spans="1:23" ht="12.75" hidden="1">
      <c r="A180" s="2">
        <v>502</v>
      </c>
      <c r="B180" s="2" t="s">
        <v>799</v>
      </c>
      <c r="C180" s="2" t="s">
        <v>800</v>
      </c>
      <c r="D180" s="2" t="s">
        <v>781</v>
      </c>
      <c r="E180" s="2">
        <v>35806</v>
      </c>
      <c r="F180" s="2" t="b">
        <v>1</v>
      </c>
      <c r="G180" s="2" t="s">
        <v>548</v>
      </c>
      <c r="H180" s="2" t="s">
        <v>801</v>
      </c>
      <c r="I180" s="2" t="s">
        <v>787</v>
      </c>
      <c r="J180" s="2" t="s">
        <v>619</v>
      </c>
      <c r="K180" s="2">
        <v>21</v>
      </c>
      <c r="L180" s="2" t="s">
        <v>655</v>
      </c>
      <c r="M180" s="2">
        <v>8.06</v>
      </c>
      <c r="N180" s="2" t="s">
        <v>551</v>
      </c>
      <c r="O180" s="2" t="s">
        <v>1198</v>
      </c>
      <c r="P180" s="2" t="s">
        <v>546</v>
      </c>
      <c r="Q180" s="2">
        <v>2830500</v>
      </c>
      <c r="R180" s="2" t="s">
        <v>547</v>
      </c>
      <c r="S180" s="2">
        <v>88</v>
      </c>
      <c r="T180" s="2">
        <v>0.3</v>
      </c>
      <c r="U180" s="2"/>
      <c r="V180" s="2">
        <f t="shared" si="4"/>
        <v>16</v>
      </c>
      <c r="W180" s="2">
        <f t="shared" si="5"/>
        <v>50433</v>
      </c>
    </row>
    <row r="181" spans="1:23" ht="12.75" hidden="1">
      <c r="A181" s="2">
        <v>157</v>
      </c>
      <c r="B181" s="2" t="s">
        <v>450</v>
      </c>
      <c r="C181" s="2" t="s">
        <v>451</v>
      </c>
      <c r="D181" s="2" t="s">
        <v>781</v>
      </c>
      <c r="E181" s="2">
        <v>35434</v>
      </c>
      <c r="F181" s="2" t="b">
        <v>1</v>
      </c>
      <c r="G181" s="2" t="s">
        <v>548</v>
      </c>
      <c r="H181" s="2" t="s">
        <v>452</v>
      </c>
      <c r="I181" s="2" t="s">
        <v>574</v>
      </c>
      <c r="J181" s="2" t="s">
        <v>575</v>
      </c>
      <c r="K181" s="2">
        <v>16</v>
      </c>
      <c r="L181" s="2" t="s">
        <v>820</v>
      </c>
      <c r="M181" s="2">
        <v>8.07</v>
      </c>
      <c r="N181" s="2" t="s">
        <v>545</v>
      </c>
      <c r="O181" s="2" t="s">
        <v>1201</v>
      </c>
      <c r="P181" s="2" t="s">
        <v>546</v>
      </c>
      <c r="Q181" s="2">
        <v>0</v>
      </c>
      <c r="R181" s="2" t="s">
        <v>547</v>
      </c>
      <c r="S181" s="2">
        <v>78</v>
      </c>
      <c r="T181" s="2"/>
      <c r="U181" s="2"/>
      <c r="V181" s="2">
        <f t="shared" si="4"/>
        <v>15</v>
      </c>
      <c r="W181" s="2">
        <f t="shared" si="5"/>
        <v>50423</v>
      </c>
    </row>
    <row r="182" spans="1:23" ht="12.75" hidden="1">
      <c r="A182" s="2">
        <v>342</v>
      </c>
      <c r="B182" s="2" t="s">
        <v>1169</v>
      </c>
      <c r="C182" s="2" t="s">
        <v>1160</v>
      </c>
      <c r="D182" s="2" t="s">
        <v>1170</v>
      </c>
      <c r="E182" s="2">
        <v>35934</v>
      </c>
      <c r="F182" s="2" t="b">
        <v>1</v>
      </c>
      <c r="G182" s="2" t="s">
        <v>548</v>
      </c>
      <c r="H182" s="2" t="s">
        <v>1171</v>
      </c>
      <c r="I182" s="2" t="s">
        <v>701</v>
      </c>
      <c r="J182" s="2" t="s">
        <v>550</v>
      </c>
      <c r="K182" s="2">
        <v>26</v>
      </c>
      <c r="L182" s="2" t="s">
        <v>697</v>
      </c>
      <c r="M182" s="2">
        <v>8.07</v>
      </c>
      <c r="N182" s="2" t="s">
        <v>551</v>
      </c>
      <c r="O182" s="2" t="s">
        <v>1198</v>
      </c>
      <c r="P182" s="2" t="s">
        <v>546</v>
      </c>
      <c r="Q182" s="2">
        <v>0</v>
      </c>
      <c r="R182" s="2" t="s">
        <v>547</v>
      </c>
      <c r="S182" s="2">
        <v>83</v>
      </c>
      <c r="T182" s="2"/>
      <c r="U182" s="2"/>
      <c r="V182" s="2">
        <f t="shared" si="4"/>
        <v>16</v>
      </c>
      <c r="W182" s="2">
        <f t="shared" si="5"/>
        <v>50413</v>
      </c>
    </row>
    <row r="183" spans="1:23" ht="12.75" hidden="1">
      <c r="A183" s="2">
        <v>574</v>
      </c>
      <c r="B183" s="2" t="s">
        <v>123</v>
      </c>
      <c r="C183" s="2" t="s">
        <v>901</v>
      </c>
      <c r="D183" s="2" t="s">
        <v>757</v>
      </c>
      <c r="E183" s="2">
        <v>35242</v>
      </c>
      <c r="F183" s="2" t="b">
        <v>1</v>
      </c>
      <c r="G183" s="2" t="s">
        <v>548</v>
      </c>
      <c r="H183" s="2" t="s">
        <v>124</v>
      </c>
      <c r="I183" s="2" t="s">
        <v>125</v>
      </c>
      <c r="J183" s="2" t="s">
        <v>550</v>
      </c>
      <c r="K183" s="2">
        <v>34</v>
      </c>
      <c r="L183" s="2" t="s">
        <v>820</v>
      </c>
      <c r="M183" s="2">
        <v>8.07</v>
      </c>
      <c r="N183" s="2" t="s">
        <v>551</v>
      </c>
      <c r="O183" s="2" t="s">
        <v>1198</v>
      </c>
      <c r="P183" s="2" t="s">
        <v>546</v>
      </c>
      <c r="Q183" s="2">
        <v>-41975</v>
      </c>
      <c r="R183" s="2" t="s">
        <v>547</v>
      </c>
      <c r="S183" s="2">
        <v>74</v>
      </c>
      <c r="T183" s="2"/>
      <c r="U183" s="2"/>
      <c r="V183" s="2">
        <f t="shared" si="4"/>
        <v>17</v>
      </c>
      <c r="W183" s="2">
        <f t="shared" si="5"/>
        <v>50413</v>
      </c>
    </row>
    <row r="184" spans="1:23" ht="12.75" hidden="1">
      <c r="A184" s="2">
        <v>576</v>
      </c>
      <c r="B184" s="2" t="s">
        <v>128</v>
      </c>
      <c r="C184" s="2" t="s">
        <v>129</v>
      </c>
      <c r="D184" s="2" t="s">
        <v>130</v>
      </c>
      <c r="E184" s="2">
        <v>36180</v>
      </c>
      <c r="F184" s="2" t="b">
        <v>1</v>
      </c>
      <c r="G184" s="2" t="s">
        <v>548</v>
      </c>
      <c r="H184" s="2" t="s">
        <v>131</v>
      </c>
      <c r="I184" s="2" t="s">
        <v>132</v>
      </c>
      <c r="J184" s="2" t="s">
        <v>550</v>
      </c>
      <c r="K184" s="2">
        <v>33</v>
      </c>
      <c r="L184" s="2" t="s">
        <v>601</v>
      </c>
      <c r="M184" s="2">
        <v>8.09</v>
      </c>
      <c r="N184" s="2" t="s">
        <v>551</v>
      </c>
      <c r="O184" s="2" t="s">
        <v>1198</v>
      </c>
      <c r="P184" s="2" t="s">
        <v>546</v>
      </c>
      <c r="Q184" s="2">
        <v>0</v>
      </c>
      <c r="R184" s="2" t="s">
        <v>547</v>
      </c>
      <c r="S184" s="2">
        <v>93</v>
      </c>
      <c r="T184" s="2">
        <v>0.3</v>
      </c>
      <c r="U184" s="2"/>
      <c r="V184" s="2">
        <f t="shared" si="4"/>
        <v>17</v>
      </c>
      <c r="W184" s="2">
        <f t="shared" si="5"/>
        <v>50413</v>
      </c>
    </row>
    <row r="185" spans="1:23" ht="12.75" hidden="1">
      <c r="A185" s="2">
        <v>159</v>
      </c>
      <c r="B185" s="2" t="s">
        <v>453</v>
      </c>
      <c r="C185" s="2" t="s">
        <v>675</v>
      </c>
      <c r="D185" s="2" t="s">
        <v>749</v>
      </c>
      <c r="E185" s="2">
        <v>35568</v>
      </c>
      <c r="F185" s="2" t="b">
        <v>1</v>
      </c>
      <c r="G185" s="2" t="s">
        <v>548</v>
      </c>
      <c r="H185" s="2" t="s">
        <v>454</v>
      </c>
      <c r="I185" s="2" t="s">
        <v>574</v>
      </c>
      <c r="J185" s="2" t="s">
        <v>575</v>
      </c>
      <c r="K185" s="2">
        <v>12</v>
      </c>
      <c r="L185" s="2" t="s">
        <v>672</v>
      </c>
      <c r="M185" s="2">
        <v>8.1</v>
      </c>
      <c r="N185" s="2" t="s">
        <v>545</v>
      </c>
      <c r="O185" s="2" t="s">
        <v>1201</v>
      </c>
      <c r="P185" s="2" t="s">
        <v>546</v>
      </c>
      <c r="Q185" s="2">
        <v>0</v>
      </c>
      <c r="R185" s="2" t="s">
        <v>547</v>
      </c>
      <c r="S185" s="2">
        <v>80</v>
      </c>
      <c r="T185" s="2"/>
      <c r="U185" s="2"/>
      <c r="V185" s="2">
        <f t="shared" si="4"/>
        <v>15</v>
      </c>
      <c r="W185" s="2">
        <f t="shared" si="5"/>
        <v>50423</v>
      </c>
    </row>
    <row r="186" spans="1:23" ht="12.75" hidden="1">
      <c r="A186" s="2">
        <v>667</v>
      </c>
      <c r="B186" s="2" t="s">
        <v>912</v>
      </c>
      <c r="C186" s="2" t="s">
        <v>910</v>
      </c>
      <c r="D186" s="2" t="s">
        <v>804</v>
      </c>
      <c r="E186" s="2">
        <v>36409</v>
      </c>
      <c r="F186" s="2" t="b">
        <v>1</v>
      </c>
      <c r="G186" s="2" t="s">
        <v>548</v>
      </c>
      <c r="H186" s="2" t="s">
        <v>913</v>
      </c>
      <c r="I186" s="2" t="s">
        <v>911</v>
      </c>
      <c r="J186" s="2" t="s">
        <v>619</v>
      </c>
      <c r="K186" s="2">
        <v>32</v>
      </c>
      <c r="L186" s="2" t="s">
        <v>823</v>
      </c>
      <c r="M186" s="2">
        <v>8.1</v>
      </c>
      <c r="N186" s="2" t="s">
        <v>551</v>
      </c>
      <c r="O186" s="2" t="s">
        <v>1198</v>
      </c>
      <c r="P186" s="2" t="s">
        <v>546</v>
      </c>
      <c r="Q186" s="2">
        <v>0</v>
      </c>
      <c r="R186" s="2" t="s">
        <v>547</v>
      </c>
      <c r="S186" s="2">
        <v>83</v>
      </c>
      <c r="T186" s="2"/>
      <c r="U186" s="2"/>
      <c r="V186" s="2">
        <f t="shared" si="4"/>
        <v>17</v>
      </c>
      <c r="W186" s="2">
        <f t="shared" si="5"/>
        <v>50433</v>
      </c>
    </row>
    <row r="187" spans="1:23" ht="12.75" hidden="1">
      <c r="A187" s="2">
        <v>149</v>
      </c>
      <c r="B187" s="2" t="s">
        <v>429</v>
      </c>
      <c r="C187" s="2" t="s">
        <v>430</v>
      </c>
      <c r="D187" s="2" t="s">
        <v>677</v>
      </c>
      <c r="E187" s="2">
        <v>35251</v>
      </c>
      <c r="F187" s="2" t="b">
        <v>1</v>
      </c>
      <c r="G187" s="2" t="s">
        <v>548</v>
      </c>
      <c r="H187" s="2" t="s">
        <v>431</v>
      </c>
      <c r="I187" s="2" t="s">
        <v>574</v>
      </c>
      <c r="J187" s="2" t="s">
        <v>575</v>
      </c>
      <c r="K187" s="2">
        <v>10</v>
      </c>
      <c r="L187" s="2" t="s">
        <v>432</v>
      </c>
      <c r="M187" s="2">
        <v>8.11</v>
      </c>
      <c r="N187" s="2" t="s">
        <v>545</v>
      </c>
      <c r="O187" s="2" t="s">
        <v>1201</v>
      </c>
      <c r="P187" s="2" t="s">
        <v>621</v>
      </c>
      <c r="Q187" s="2">
        <v>0</v>
      </c>
      <c r="R187" s="2" t="s">
        <v>547</v>
      </c>
      <c r="S187" s="2">
        <v>78</v>
      </c>
      <c r="T187" s="2"/>
      <c r="U187" s="2"/>
      <c r="V187" s="2">
        <f t="shared" si="4"/>
        <v>15</v>
      </c>
      <c r="W187" s="2">
        <f t="shared" si="5"/>
        <v>50423</v>
      </c>
    </row>
    <row r="188" spans="1:23" ht="12.75" hidden="1">
      <c r="A188" s="2">
        <v>166</v>
      </c>
      <c r="B188" s="2" t="s">
        <v>460</v>
      </c>
      <c r="C188" s="2" t="s">
        <v>659</v>
      </c>
      <c r="D188" s="2" t="s">
        <v>707</v>
      </c>
      <c r="E188" s="2">
        <v>35702</v>
      </c>
      <c r="F188" s="2" t="b">
        <v>1</v>
      </c>
      <c r="G188" s="2" t="s">
        <v>548</v>
      </c>
      <c r="H188" s="2" t="s">
        <v>461</v>
      </c>
      <c r="I188" s="2" t="s">
        <v>574</v>
      </c>
      <c r="J188" s="2" t="s">
        <v>575</v>
      </c>
      <c r="K188" s="2">
        <v>9</v>
      </c>
      <c r="L188" s="2" t="s">
        <v>606</v>
      </c>
      <c r="M188" s="2">
        <v>8.11</v>
      </c>
      <c r="N188" s="2" t="s">
        <v>545</v>
      </c>
      <c r="O188" s="2" t="s">
        <v>1201</v>
      </c>
      <c r="P188" s="2" t="s">
        <v>552</v>
      </c>
      <c r="Q188" s="2">
        <v>0</v>
      </c>
      <c r="R188" s="2" t="s">
        <v>547</v>
      </c>
      <c r="S188" s="2">
        <v>80</v>
      </c>
      <c r="T188" s="2"/>
      <c r="U188" s="2"/>
      <c r="V188" s="2">
        <f t="shared" si="4"/>
        <v>15</v>
      </c>
      <c r="W188" s="2">
        <f t="shared" si="5"/>
        <v>50423</v>
      </c>
    </row>
    <row r="189" spans="1:23" ht="12.75" hidden="1">
      <c r="A189" s="2">
        <v>188</v>
      </c>
      <c r="B189" s="2" t="s">
        <v>507</v>
      </c>
      <c r="C189" s="2" t="s">
        <v>558</v>
      </c>
      <c r="D189" s="2" t="s">
        <v>842</v>
      </c>
      <c r="E189" s="2">
        <v>35742</v>
      </c>
      <c r="F189" s="2" t="b">
        <v>1</v>
      </c>
      <c r="G189" s="2" t="s">
        <v>548</v>
      </c>
      <c r="H189" s="2" t="s">
        <v>508</v>
      </c>
      <c r="I189" s="2" t="s">
        <v>599</v>
      </c>
      <c r="J189" s="2" t="s">
        <v>575</v>
      </c>
      <c r="K189" s="2">
        <v>7</v>
      </c>
      <c r="L189" s="2" t="s">
        <v>924</v>
      </c>
      <c r="M189" s="2">
        <v>8.11</v>
      </c>
      <c r="N189" s="2" t="s">
        <v>545</v>
      </c>
      <c r="O189" s="2" t="s">
        <v>1201</v>
      </c>
      <c r="P189" s="2" t="s">
        <v>546</v>
      </c>
      <c r="Q189" s="2">
        <v>0</v>
      </c>
      <c r="R189" s="2" t="s">
        <v>547</v>
      </c>
      <c r="S189" s="2">
        <v>80</v>
      </c>
      <c r="T189" s="2"/>
      <c r="U189" s="2"/>
      <c r="V189" s="2">
        <f t="shared" si="4"/>
        <v>15</v>
      </c>
      <c r="W189" s="2">
        <f t="shared" si="5"/>
        <v>50423</v>
      </c>
    </row>
    <row r="190" spans="1:23" ht="12.75" hidden="1">
      <c r="A190" s="2">
        <v>155</v>
      </c>
      <c r="B190" s="2" t="s">
        <v>445</v>
      </c>
      <c r="C190" s="2" t="s">
        <v>1036</v>
      </c>
      <c r="D190" s="2" t="s">
        <v>446</v>
      </c>
      <c r="E190" s="2">
        <v>35463</v>
      </c>
      <c r="F190" s="2" t="b">
        <v>1</v>
      </c>
      <c r="G190" s="2" t="s">
        <v>548</v>
      </c>
      <c r="H190" s="2" t="s">
        <v>447</v>
      </c>
      <c r="I190" s="2" t="s">
        <v>574</v>
      </c>
      <c r="J190" s="2" t="s">
        <v>575</v>
      </c>
      <c r="K190" s="2">
        <v>4</v>
      </c>
      <c r="L190" s="2" t="s">
        <v>628</v>
      </c>
      <c r="M190" s="2">
        <v>8.12</v>
      </c>
      <c r="N190" s="2" t="s">
        <v>545</v>
      </c>
      <c r="O190" s="2" t="s">
        <v>1201</v>
      </c>
      <c r="P190" s="2" t="s">
        <v>546</v>
      </c>
      <c r="Q190" s="2">
        <v>0</v>
      </c>
      <c r="R190" s="2" t="s">
        <v>547</v>
      </c>
      <c r="S190" s="2">
        <v>78</v>
      </c>
      <c r="T190" s="2"/>
      <c r="U190" s="2"/>
      <c r="V190" s="2">
        <f t="shared" si="4"/>
        <v>15</v>
      </c>
      <c r="W190" s="2">
        <f t="shared" si="5"/>
        <v>50423</v>
      </c>
    </row>
    <row r="191" spans="1:23" ht="12.75" hidden="1">
      <c r="A191" s="2">
        <v>343</v>
      </c>
      <c r="B191" s="2" t="s">
        <v>1172</v>
      </c>
      <c r="C191" s="2" t="s">
        <v>1173</v>
      </c>
      <c r="D191" s="2" t="s">
        <v>709</v>
      </c>
      <c r="E191" s="2">
        <v>35903</v>
      </c>
      <c r="F191" s="2" t="b">
        <v>1</v>
      </c>
      <c r="G191" s="2" t="s">
        <v>548</v>
      </c>
      <c r="H191" s="2" t="s">
        <v>1174</v>
      </c>
      <c r="I191" s="2" t="s">
        <v>701</v>
      </c>
      <c r="J191" s="2" t="s">
        <v>550</v>
      </c>
      <c r="K191" s="2">
        <v>20</v>
      </c>
      <c r="L191" s="2" t="s">
        <v>679</v>
      </c>
      <c r="M191" s="2">
        <v>8.12</v>
      </c>
      <c r="N191" s="2" t="s">
        <v>551</v>
      </c>
      <c r="O191" s="2" t="s">
        <v>1198</v>
      </c>
      <c r="P191" s="2" t="s">
        <v>546</v>
      </c>
      <c r="Q191" s="2">
        <v>0</v>
      </c>
      <c r="R191" s="2" t="s">
        <v>547</v>
      </c>
      <c r="S191" s="2">
        <v>87</v>
      </c>
      <c r="T191" s="2">
        <v>0.2</v>
      </c>
      <c r="U191" s="2"/>
      <c r="V191" s="2">
        <f t="shared" si="4"/>
        <v>16</v>
      </c>
      <c r="W191" s="2">
        <f t="shared" si="5"/>
        <v>50413</v>
      </c>
    </row>
    <row r="192" spans="1:23" ht="12.75" hidden="1">
      <c r="A192" s="2">
        <v>352</v>
      </c>
      <c r="B192" s="2" t="s">
        <v>1186</v>
      </c>
      <c r="C192" s="2" t="s">
        <v>730</v>
      </c>
      <c r="D192" s="2" t="s">
        <v>664</v>
      </c>
      <c r="E192" s="2">
        <v>35962</v>
      </c>
      <c r="F192" s="2" t="b">
        <v>1</v>
      </c>
      <c r="G192" s="2" t="s">
        <v>548</v>
      </c>
      <c r="H192" s="2" t="s">
        <v>1187</v>
      </c>
      <c r="I192" s="2" t="s">
        <v>718</v>
      </c>
      <c r="J192" s="2" t="s">
        <v>550</v>
      </c>
      <c r="K192" s="2">
        <v>28</v>
      </c>
      <c r="L192" s="2" t="s">
        <v>685</v>
      </c>
      <c r="M192" s="2">
        <v>8.12</v>
      </c>
      <c r="N192" s="2" t="s">
        <v>551</v>
      </c>
      <c r="O192" s="2" t="s">
        <v>1198</v>
      </c>
      <c r="P192" s="2" t="s">
        <v>546</v>
      </c>
      <c r="Q192" s="2">
        <v>0</v>
      </c>
      <c r="R192" s="2" t="s">
        <v>547</v>
      </c>
      <c r="S192" s="2">
        <v>80</v>
      </c>
      <c r="T192" s="2"/>
      <c r="U192" s="2"/>
      <c r="V192" s="2">
        <f t="shared" si="4"/>
        <v>16</v>
      </c>
      <c r="W192" s="2">
        <f t="shared" si="5"/>
        <v>50413</v>
      </c>
    </row>
    <row r="193" spans="1:23" ht="12.75" hidden="1">
      <c r="A193" s="2">
        <v>432</v>
      </c>
      <c r="B193" s="2" t="s">
        <v>774</v>
      </c>
      <c r="C193" s="2" t="s">
        <v>775</v>
      </c>
      <c r="D193" s="2" t="s">
        <v>776</v>
      </c>
      <c r="E193" s="2">
        <v>35796</v>
      </c>
      <c r="F193" s="2" t="b">
        <v>1</v>
      </c>
      <c r="G193" s="2" t="s">
        <v>548</v>
      </c>
      <c r="H193" s="2" t="s">
        <v>777</v>
      </c>
      <c r="I193" s="2" t="s">
        <v>772</v>
      </c>
      <c r="J193" s="2" t="s">
        <v>575</v>
      </c>
      <c r="K193" s="2">
        <v>25</v>
      </c>
      <c r="L193" s="2" t="s">
        <v>778</v>
      </c>
      <c r="M193" s="2">
        <v>8.12</v>
      </c>
      <c r="N193" s="2" t="s">
        <v>551</v>
      </c>
      <c r="O193" s="2" t="s">
        <v>1198</v>
      </c>
      <c r="P193" s="2" t="s">
        <v>546</v>
      </c>
      <c r="Q193" s="2">
        <v>0</v>
      </c>
      <c r="R193" s="2" t="s">
        <v>547</v>
      </c>
      <c r="S193" s="2">
        <v>70</v>
      </c>
      <c r="T193" s="2"/>
      <c r="U193" s="2"/>
      <c r="V193" s="2">
        <f t="shared" si="4"/>
        <v>16</v>
      </c>
      <c r="W193" s="2">
        <f t="shared" si="5"/>
        <v>50423</v>
      </c>
    </row>
    <row r="194" spans="1:23" ht="12.75" hidden="1">
      <c r="A194" s="2">
        <v>6</v>
      </c>
      <c r="B194" s="2" t="s">
        <v>958</v>
      </c>
      <c r="C194" s="2" t="s">
        <v>847</v>
      </c>
      <c r="D194" s="2" t="s">
        <v>598</v>
      </c>
      <c r="E194" s="2">
        <v>35323</v>
      </c>
      <c r="F194" s="2" t="b">
        <v>1</v>
      </c>
      <c r="G194" s="2" t="s">
        <v>548</v>
      </c>
      <c r="H194" s="2" t="s">
        <v>959</v>
      </c>
      <c r="I194" s="2" t="s">
        <v>549</v>
      </c>
      <c r="J194" s="2" t="s">
        <v>550</v>
      </c>
      <c r="K194" s="2">
        <v>10</v>
      </c>
      <c r="L194" s="2" t="s">
        <v>636</v>
      </c>
      <c r="M194" s="2">
        <v>8.13</v>
      </c>
      <c r="N194" s="2" t="s">
        <v>545</v>
      </c>
      <c r="O194" s="2" t="s">
        <v>1201</v>
      </c>
      <c r="P194" s="2" t="s">
        <v>552</v>
      </c>
      <c r="Q194" s="2">
        <v>0</v>
      </c>
      <c r="R194" s="2" t="s">
        <v>547</v>
      </c>
      <c r="S194" s="2">
        <v>85</v>
      </c>
      <c r="T194" s="2">
        <v>0.3</v>
      </c>
      <c r="U194" s="2"/>
      <c r="V194" s="2">
        <f t="shared" si="4"/>
        <v>15</v>
      </c>
      <c r="W194" s="2">
        <f t="shared" si="5"/>
        <v>50413</v>
      </c>
    </row>
    <row r="195" spans="1:23" ht="12.75" hidden="1">
      <c r="A195" s="2">
        <v>36</v>
      </c>
      <c r="B195" s="2" t="s">
        <v>1013</v>
      </c>
      <c r="C195" s="2" t="s">
        <v>899</v>
      </c>
      <c r="D195" s="2" t="s">
        <v>680</v>
      </c>
      <c r="E195" s="2">
        <v>35618</v>
      </c>
      <c r="F195" s="2" t="b">
        <v>1</v>
      </c>
      <c r="G195" s="2" t="s">
        <v>548</v>
      </c>
      <c r="H195" s="2" t="s">
        <v>1014</v>
      </c>
      <c r="I195" s="2" t="s">
        <v>559</v>
      </c>
      <c r="J195" s="2" t="s">
        <v>550</v>
      </c>
      <c r="K195" s="2">
        <v>11</v>
      </c>
      <c r="L195" s="2" t="s">
        <v>606</v>
      </c>
      <c r="M195" s="2">
        <v>8.13</v>
      </c>
      <c r="N195" s="2" t="s">
        <v>545</v>
      </c>
      <c r="O195" s="2" t="s">
        <v>1201</v>
      </c>
      <c r="P195" s="2" t="s">
        <v>552</v>
      </c>
      <c r="Q195" s="2">
        <v>0</v>
      </c>
      <c r="R195" s="2" t="s">
        <v>547</v>
      </c>
      <c r="S195" s="2">
        <v>80</v>
      </c>
      <c r="T195" s="2"/>
      <c r="U195" s="2"/>
      <c r="V195" s="2">
        <f t="shared" si="4"/>
        <v>15</v>
      </c>
      <c r="W195" s="2">
        <f t="shared" si="5"/>
        <v>50413</v>
      </c>
    </row>
    <row r="196" spans="1:23" ht="12.75" hidden="1">
      <c r="A196" s="2">
        <v>407</v>
      </c>
      <c r="B196" s="2" t="s">
        <v>33</v>
      </c>
      <c r="C196" s="2" t="s">
        <v>600</v>
      </c>
      <c r="D196" s="2" t="s">
        <v>604</v>
      </c>
      <c r="E196" s="2">
        <v>35785</v>
      </c>
      <c r="F196" s="2" t="b">
        <v>1</v>
      </c>
      <c r="G196" s="2" t="s">
        <v>548</v>
      </c>
      <c r="H196" s="2" t="s">
        <v>34</v>
      </c>
      <c r="I196" s="2" t="s">
        <v>734</v>
      </c>
      <c r="J196" s="2" t="s">
        <v>575</v>
      </c>
      <c r="K196" s="2">
        <v>33</v>
      </c>
      <c r="L196" s="2" t="s">
        <v>679</v>
      </c>
      <c r="M196" s="2">
        <v>8.13</v>
      </c>
      <c r="N196" s="2" t="s">
        <v>551</v>
      </c>
      <c r="O196" s="2" t="s">
        <v>1198</v>
      </c>
      <c r="P196" s="2" t="s">
        <v>546</v>
      </c>
      <c r="Q196" s="2">
        <v>0</v>
      </c>
      <c r="R196" s="2" t="s">
        <v>547</v>
      </c>
      <c r="S196" s="2">
        <v>88</v>
      </c>
      <c r="T196" s="2"/>
      <c r="U196" s="2"/>
      <c r="V196" s="2">
        <f t="shared" si="4"/>
        <v>16</v>
      </c>
      <c r="W196" s="2">
        <f t="shared" si="5"/>
        <v>50423</v>
      </c>
    </row>
    <row r="197" spans="1:23" ht="12.75" hidden="1">
      <c r="A197" s="2">
        <v>615</v>
      </c>
      <c r="B197" s="2" t="s">
        <v>168</v>
      </c>
      <c r="C197" s="2" t="s">
        <v>169</v>
      </c>
      <c r="D197" s="2" t="s">
        <v>664</v>
      </c>
      <c r="E197" s="2">
        <v>35828</v>
      </c>
      <c r="F197" s="2" t="b">
        <v>1</v>
      </c>
      <c r="G197" s="2" t="s">
        <v>548</v>
      </c>
      <c r="H197" s="2" t="s">
        <v>170</v>
      </c>
      <c r="I197" s="2" t="s">
        <v>902</v>
      </c>
      <c r="J197" s="2" t="s">
        <v>575</v>
      </c>
      <c r="K197" s="2">
        <v>36</v>
      </c>
      <c r="L197" s="2" t="s">
        <v>778</v>
      </c>
      <c r="M197" s="2">
        <v>8.13</v>
      </c>
      <c r="N197" s="2" t="s">
        <v>551</v>
      </c>
      <c r="O197" s="2" t="s">
        <v>1198</v>
      </c>
      <c r="P197" s="2" t="s">
        <v>546</v>
      </c>
      <c r="Q197" s="2">
        <v>0</v>
      </c>
      <c r="R197" s="2" t="s">
        <v>547</v>
      </c>
      <c r="S197" s="2">
        <v>76</v>
      </c>
      <c r="T197" s="2"/>
      <c r="U197" s="2"/>
      <c r="V197" s="2">
        <f t="shared" si="4"/>
        <v>17</v>
      </c>
      <c r="W197" s="2">
        <f t="shared" si="5"/>
        <v>50423</v>
      </c>
    </row>
    <row r="198" spans="1:23" ht="12.75" hidden="1">
      <c r="A198" s="2">
        <v>3</v>
      </c>
      <c r="B198" s="2" t="s">
        <v>949</v>
      </c>
      <c r="C198" s="2" t="s">
        <v>950</v>
      </c>
      <c r="D198" s="2" t="s">
        <v>824</v>
      </c>
      <c r="E198" s="2">
        <v>35449</v>
      </c>
      <c r="F198" s="2" t="b">
        <v>1</v>
      </c>
      <c r="G198" s="2" t="s">
        <v>548</v>
      </c>
      <c r="H198" s="2" t="s">
        <v>951</v>
      </c>
      <c r="I198" s="2" t="s">
        <v>549</v>
      </c>
      <c r="J198" s="2" t="s">
        <v>550</v>
      </c>
      <c r="K198" s="2">
        <v>10</v>
      </c>
      <c r="L198" s="2" t="s">
        <v>628</v>
      </c>
      <c r="M198" s="2">
        <v>8.14</v>
      </c>
      <c r="N198" s="2" t="s">
        <v>545</v>
      </c>
      <c r="O198" s="2" t="s">
        <v>1201</v>
      </c>
      <c r="P198" s="2" t="s">
        <v>546</v>
      </c>
      <c r="Q198" s="2">
        <v>0</v>
      </c>
      <c r="R198" s="2" t="s">
        <v>547</v>
      </c>
      <c r="S198" s="2">
        <v>80</v>
      </c>
      <c r="T198" s="2"/>
      <c r="U198" s="2"/>
      <c r="V198" s="2">
        <f aca="true" t="shared" si="6" ref="V198:V261">VALUE(LEFT(B198,2))</f>
        <v>15</v>
      </c>
      <c r="W198" s="2">
        <f aca="true" t="shared" si="7" ref="W198:W261">VALUE(MID(B198,5,5))</f>
        <v>50413</v>
      </c>
    </row>
    <row r="199" spans="1:23" ht="12.75" hidden="1">
      <c r="A199" s="2">
        <v>33</v>
      </c>
      <c r="B199" s="2" t="s">
        <v>566</v>
      </c>
      <c r="C199" s="2" t="s">
        <v>567</v>
      </c>
      <c r="D199" s="2" t="s">
        <v>568</v>
      </c>
      <c r="E199" s="2">
        <v>35607</v>
      </c>
      <c r="F199" s="2" t="b">
        <v>1</v>
      </c>
      <c r="G199" s="2" t="s">
        <v>548</v>
      </c>
      <c r="H199" s="2" t="s">
        <v>569</v>
      </c>
      <c r="I199" s="2" t="s">
        <v>559</v>
      </c>
      <c r="J199" s="2" t="s">
        <v>550</v>
      </c>
      <c r="K199" s="2">
        <v>17</v>
      </c>
      <c r="L199" s="2" t="s">
        <v>544</v>
      </c>
      <c r="M199" s="2">
        <v>8.15</v>
      </c>
      <c r="N199" s="2" t="s">
        <v>551</v>
      </c>
      <c r="O199" s="2" t="s">
        <v>1198</v>
      </c>
      <c r="P199" s="2" t="s">
        <v>546</v>
      </c>
      <c r="Q199" s="2">
        <v>0</v>
      </c>
      <c r="R199" s="2" t="s">
        <v>547</v>
      </c>
      <c r="S199" s="2">
        <v>75</v>
      </c>
      <c r="T199" s="2"/>
      <c r="U199" s="2"/>
      <c r="V199" s="2">
        <f t="shared" si="6"/>
        <v>15</v>
      </c>
      <c r="W199" s="2">
        <f t="shared" si="7"/>
        <v>50413</v>
      </c>
    </row>
    <row r="200" spans="1:23" ht="12.75" hidden="1">
      <c r="A200" s="2">
        <v>152</v>
      </c>
      <c r="B200" s="2" t="s">
        <v>439</v>
      </c>
      <c r="C200" s="2" t="s">
        <v>440</v>
      </c>
      <c r="D200" s="2" t="s">
        <v>632</v>
      </c>
      <c r="E200" s="2">
        <v>35522</v>
      </c>
      <c r="F200" s="2" t="b">
        <v>1</v>
      </c>
      <c r="G200" s="2" t="s">
        <v>548</v>
      </c>
      <c r="H200" s="2" t="s">
        <v>441</v>
      </c>
      <c r="I200" s="2" t="s">
        <v>574</v>
      </c>
      <c r="J200" s="2" t="s">
        <v>575</v>
      </c>
      <c r="K200" s="2">
        <v>12</v>
      </c>
      <c r="L200" s="2" t="s">
        <v>642</v>
      </c>
      <c r="M200" s="2">
        <v>8.15</v>
      </c>
      <c r="N200" s="2" t="s">
        <v>545</v>
      </c>
      <c r="O200" s="2" t="s">
        <v>1201</v>
      </c>
      <c r="P200" s="2" t="s">
        <v>546</v>
      </c>
      <c r="Q200" s="2">
        <v>0</v>
      </c>
      <c r="R200" s="2" t="s">
        <v>547</v>
      </c>
      <c r="S200" s="2">
        <v>78</v>
      </c>
      <c r="T200" s="2"/>
      <c r="U200" s="2"/>
      <c r="V200" s="2">
        <f t="shared" si="6"/>
        <v>15</v>
      </c>
      <c r="W200" s="2">
        <f t="shared" si="7"/>
        <v>50423</v>
      </c>
    </row>
    <row r="201" spans="1:23" ht="12.75" hidden="1">
      <c r="A201" s="2">
        <v>179</v>
      </c>
      <c r="B201" s="2" t="s">
        <v>494</v>
      </c>
      <c r="C201" s="2" t="s">
        <v>740</v>
      </c>
      <c r="D201" s="2" t="s">
        <v>495</v>
      </c>
      <c r="E201" s="2">
        <v>35631</v>
      </c>
      <c r="F201" s="2" t="b">
        <v>1</v>
      </c>
      <c r="G201" s="2" t="s">
        <v>548</v>
      </c>
      <c r="H201" s="2" t="s">
        <v>496</v>
      </c>
      <c r="I201" s="2" t="s">
        <v>589</v>
      </c>
      <c r="J201" s="2" t="s">
        <v>575</v>
      </c>
      <c r="K201" s="2">
        <v>4</v>
      </c>
      <c r="L201" s="2" t="s">
        <v>606</v>
      </c>
      <c r="M201" s="2">
        <v>8.15</v>
      </c>
      <c r="N201" s="2" t="s">
        <v>545</v>
      </c>
      <c r="O201" s="2" t="s">
        <v>1201</v>
      </c>
      <c r="P201" s="2" t="s">
        <v>552</v>
      </c>
      <c r="Q201" s="2">
        <v>-769</v>
      </c>
      <c r="R201" s="2" t="s">
        <v>547</v>
      </c>
      <c r="S201" s="2">
        <v>82</v>
      </c>
      <c r="T201" s="2"/>
      <c r="U201" s="2"/>
      <c r="V201" s="2">
        <f t="shared" si="6"/>
        <v>15</v>
      </c>
      <c r="W201" s="2">
        <f t="shared" si="7"/>
        <v>50423</v>
      </c>
    </row>
    <row r="202" spans="1:23" ht="12.75" hidden="1">
      <c r="A202" s="2">
        <v>334</v>
      </c>
      <c r="B202" s="2" t="s">
        <v>1162</v>
      </c>
      <c r="C202" s="2" t="s">
        <v>1123</v>
      </c>
      <c r="D202" s="2" t="s">
        <v>1163</v>
      </c>
      <c r="E202" s="2">
        <v>35958</v>
      </c>
      <c r="F202" s="2" t="b">
        <v>1</v>
      </c>
      <c r="G202" s="2" t="s">
        <v>548</v>
      </c>
      <c r="H202" s="2" t="s">
        <v>1164</v>
      </c>
      <c r="I202" s="2" t="s">
        <v>695</v>
      </c>
      <c r="J202" s="2" t="s">
        <v>550</v>
      </c>
      <c r="K202" s="2">
        <v>24</v>
      </c>
      <c r="L202" s="2" t="s">
        <v>697</v>
      </c>
      <c r="M202" s="2">
        <v>8.16</v>
      </c>
      <c r="N202" s="2" t="s">
        <v>551</v>
      </c>
      <c r="O202" s="2" t="s">
        <v>1198</v>
      </c>
      <c r="P202" s="2" t="s">
        <v>546</v>
      </c>
      <c r="Q202" s="2">
        <v>-39247</v>
      </c>
      <c r="R202" s="2" t="s">
        <v>547</v>
      </c>
      <c r="S202" s="2">
        <v>82</v>
      </c>
      <c r="T202" s="2"/>
      <c r="U202" s="2"/>
      <c r="V202" s="2">
        <f t="shared" si="6"/>
        <v>16</v>
      </c>
      <c r="W202" s="2">
        <f t="shared" si="7"/>
        <v>50413</v>
      </c>
    </row>
    <row r="203" spans="1:23" ht="12.75" hidden="1">
      <c r="A203" s="2">
        <v>580</v>
      </c>
      <c r="B203" s="2" t="s">
        <v>133</v>
      </c>
      <c r="C203" s="2" t="s">
        <v>134</v>
      </c>
      <c r="D203" s="2" t="s">
        <v>1170</v>
      </c>
      <c r="E203" s="2">
        <v>35183</v>
      </c>
      <c r="F203" s="2" t="b">
        <v>1</v>
      </c>
      <c r="G203" s="2" t="s">
        <v>548</v>
      </c>
      <c r="H203" s="2" t="s">
        <v>135</v>
      </c>
      <c r="I203" s="2" t="s">
        <v>914</v>
      </c>
      <c r="J203" s="2" t="s">
        <v>543</v>
      </c>
      <c r="K203" s="2">
        <v>19</v>
      </c>
      <c r="L203" s="2" t="s">
        <v>1168</v>
      </c>
      <c r="M203" s="2">
        <v>8.16</v>
      </c>
      <c r="N203" s="2" t="s">
        <v>551</v>
      </c>
      <c r="O203" s="2" t="s">
        <v>1198</v>
      </c>
      <c r="P203" s="2" t="s">
        <v>546</v>
      </c>
      <c r="Q203" s="2">
        <v>0</v>
      </c>
      <c r="R203" s="2" t="s">
        <v>547</v>
      </c>
      <c r="S203" s="2">
        <v>90</v>
      </c>
      <c r="T203" s="2">
        <v>0.3</v>
      </c>
      <c r="U203" s="2"/>
      <c r="V203" s="2">
        <f t="shared" si="6"/>
        <v>17</v>
      </c>
      <c r="W203" s="2">
        <f t="shared" si="7"/>
        <v>50443</v>
      </c>
    </row>
    <row r="204" spans="1:23" ht="12.75" hidden="1">
      <c r="A204" s="2">
        <v>23</v>
      </c>
      <c r="B204" s="2" t="s">
        <v>992</v>
      </c>
      <c r="C204" s="2" t="s">
        <v>993</v>
      </c>
      <c r="D204" s="2" t="s">
        <v>798</v>
      </c>
      <c r="E204" s="2">
        <v>35486</v>
      </c>
      <c r="F204" s="2" t="b">
        <v>1</v>
      </c>
      <c r="G204" s="2" t="s">
        <v>548</v>
      </c>
      <c r="H204" s="2" t="s">
        <v>994</v>
      </c>
      <c r="I204" s="2" t="s">
        <v>557</v>
      </c>
      <c r="J204" s="2" t="s">
        <v>550</v>
      </c>
      <c r="K204" s="2">
        <v>11</v>
      </c>
      <c r="L204" s="2" t="s">
        <v>828</v>
      </c>
      <c r="M204" s="2">
        <v>8.17</v>
      </c>
      <c r="N204" s="2" t="s">
        <v>545</v>
      </c>
      <c r="O204" s="2" t="s">
        <v>1201</v>
      </c>
      <c r="P204" s="2" t="s">
        <v>552</v>
      </c>
      <c r="Q204" s="2">
        <v>0</v>
      </c>
      <c r="R204" s="2" t="s">
        <v>547</v>
      </c>
      <c r="S204" s="2">
        <v>80</v>
      </c>
      <c r="T204" s="2"/>
      <c r="U204" s="2"/>
      <c r="V204" s="2">
        <f t="shared" si="6"/>
        <v>15</v>
      </c>
      <c r="W204" s="2">
        <f t="shared" si="7"/>
        <v>50413</v>
      </c>
    </row>
    <row r="205" spans="1:23" ht="12.75" hidden="1">
      <c r="A205" s="2">
        <v>52</v>
      </c>
      <c r="B205" s="2" t="s">
        <v>1105</v>
      </c>
      <c r="C205" s="2" t="s">
        <v>1106</v>
      </c>
      <c r="D205" s="2" t="s">
        <v>630</v>
      </c>
      <c r="E205" s="2">
        <v>35707</v>
      </c>
      <c r="F205" s="2" t="b">
        <v>1</v>
      </c>
      <c r="G205" s="2" t="s">
        <v>548</v>
      </c>
      <c r="H205" s="2" t="s">
        <v>1107</v>
      </c>
      <c r="I205" s="2" t="s">
        <v>622</v>
      </c>
      <c r="J205" s="2" t="s">
        <v>543</v>
      </c>
      <c r="K205" s="2">
        <v>19</v>
      </c>
      <c r="L205" s="2" t="s">
        <v>631</v>
      </c>
      <c r="M205" s="2">
        <v>8.17</v>
      </c>
      <c r="N205" s="2" t="s">
        <v>545</v>
      </c>
      <c r="O205" s="2" t="s">
        <v>1201</v>
      </c>
      <c r="P205" s="2" t="s">
        <v>546</v>
      </c>
      <c r="Q205" s="2">
        <v>0</v>
      </c>
      <c r="R205" s="2" t="s">
        <v>547</v>
      </c>
      <c r="S205" s="2">
        <v>78</v>
      </c>
      <c r="T205" s="2"/>
      <c r="U205" s="2"/>
      <c r="V205" s="2">
        <f t="shared" si="6"/>
        <v>15</v>
      </c>
      <c r="W205" s="2">
        <f t="shared" si="7"/>
        <v>50443</v>
      </c>
    </row>
    <row r="206" spans="1:23" ht="12.75" hidden="1">
      <c r="A206" s="2">
        <v>54</v>
      </c>
      <c r="B206" s="2" t="s">
        <v>1044</v>
      </c>
      <c r="C206" s="2" t="s">
        <v>558</v>
      </c>
      <c r="D206" s="2" t="s">
        <v>1045</v>
      </c>
      <c r="E206" s="2">
        <v>35778</v>
      </c>
      <c r="F206" s="2" t="b">
        <v>1</v>
      </c>
      <c r="G206" s="2" t="s">
        <v>548</v>
      </c>
      <c r="H206" s="2" t="s">
        <v>1046</v>
      </c>
      <c r="I206" s="2" t="s">
        <v>622</v>
      </c>
      <c r="J206" s="2" t="s">
        <v>543</v>
      </c>
      <c r="K206" s="2">
        <v>12</v>
      </c>
      <c r="L206" s="2" t="s">
        <v>672</v>
      </c>
      <c r="M206" s="2">
        <v>8.19</v>
      </c>
      <c r="N206" s="2" t="s">
        <v>545</v>
      </c>
      <c r="O206" s="2" t="s">
        <v>1201</v>
      </c>
      <c r="P206" s="2" t="s">
        <v>546</v>
      </c>
      <c r="Q206" s="2">
        <v>0</v>
      </c>
      <c r="R206" s="2" t="s">
        <v>547</v>
      </c>
      <c r="S206" s="2">
        <v>80</v>
      </c>
      <c r="T206" s="2">
        <v>0.2</v>
      </c>
      <c r="U206" s="2"/>
      <c r="V206" s="2">
        <f t="shared" si="6"/>
        <v>15</v>
      </c>
      <c r="W206" s="2">
        <f t="shared" si="7"/>
        <v>50443</v>
      </c>
    </row>
    <row r="207" spans="1:23" ht="12.75" hidden="1">
      <c r="A207" s="2">
        <v>620</v>
      </c>
      <c r="B207" s="2" t="s">
        <v>176</v>
      </c>
      <c r="C207" s="2" t="s">
        <v>177</v>
      </c>
      <c r="D207" s="2" t="s">
        <v>178</v>
      </c>
      <c r="E207" s="2">
        <v>35947</v>
      </c>
      <c r="F207" s="2" t="b">
        <v>1</v>
      </c>
      <c r="G207" s="2" t="s">
        <v>548</v>
      </c>
      <c r="H207" s="2" t="s">
        <v>179</v>
      </c>
      <c r="I207" s="2" t="s">
        <v>180</v>
      </c>
      <c r="J207" s="2" t="s">
        <v>575</v>
      </c>
      <c r="K207" s="2">
        <v>19</v>
      </c>
      <c r="L207" s="2" t="s">
        <v>897</v>
      </c>
      <c r="M207" s="2">
        <v>8.19</v>
      </c>
      <c r="N207" s="2" t="s">
        <v>551</v>
      </c>
      <c r="O207" s="2" t="s">
        <v>1198</v>
      </c>
      <c r="P207" s="2" t="s">
        <v>546</v>
      </c>
      <c r="Q207" s="2">
        <v>0</v>
      </c>
      <c r="R207" s="2" t="s">
        <v>547</v>
      </c>
      <c r="S207" s="2">
        <v>95</v>
      </c>
      <c r="T207" s="2"/>
      <c r="U207" s="2"/>
      <c r="V207" s="2">
        <f t="shared" si="6"/>
        <v>17</v>
      </c>
      <c r="W207" s="2">
        <f t="shared" si="7"/>
        <v>50423</v>
      </c>
    </row>
    <row r="208" spans="1:23" ht="12.75" hidden="1">
      <c r="A208" s="2">
        <v>17</v>
      </c>
      <c r="B208" s="2" t="s">
        <v>981</v>
      </c>
      <c r="C208" s="2" t="s">
        <v>982</v>
      </c>
      <c r="D208" s="2" t="s">
        <v>629</v>
      </c>
      <c r="E208" s="2">
        <v>35442</v>
      </c>
      <c r="F208" s="2" t="b">
        <v>1</v>
      </c>
      <c r="G208" s="2" t="s">
        <v>548</v>
      </c>
      <c r="H208" s="2" t="s">
        <v>983</v>
      </c>
      <c r="I208" s="2" t="s">
        <v>553</v>
      </c>
      <c r="J208" s="2" t="s">
        <v>550</v>
      </c>
      <c r="K208" s="2">
        <v>7</v>
      </c>
      <c r="L208" s="2" t="s">
        <v>606</v>
      </c>
      <c r="M208" s="2">
        <v>8.2</v>
      </c>
      <c r="N208" s="2" t="s">
        <v>545</v>
      </c>
      <c r="O208" s="2" t="s">
        <v>1201</v>
      </c>
      <c r="P208" s="2" t="s">
        <v>552</v>
      </c>
      <c r="Q208" s="2">
        <v>0</v>
      </c>
      <c r="R208" s="2" t="s">
        <v>547</v>
      </c>
      <c r="S208" s="2">
        <v>80</v>
      </c>
      <c r="T208" s="2"/>
      <c r="U208" s="2"/>
      <c r="V208" s="2">
        <f t="shared" si="6"/>
        <v>15</v>
      </c>
      <c r="W208" s="2">
        <f t="shared" si="7"/>
        <v>50413</v>
      </c>
    </row>
    <row r="209" spans="1:23" ht="12.75" hidden="1">
      <c r="A209" s="2">
        <v>190</v>
      </c>
      <c r="B209" s="2" t="s">
        <v>610</v>
      </c>
      <c r="C209" s="2" t="s">
        <v>611</v>
      </c>
      <c r="D209" s="2" t="s">
        <v>612</v>
      </c>
      <c r="E209" s="2">
        <v>35497</v>
      </c>
      <c r="F209" s="2" t="b">
        <v>1</v>
      </c>
      <c r="G209" s="2" t="s">
        <v>548</v>
      </c>
      <c r="H209" s="2" t="s">
        <v>613</v>
      </c>
      <c r="I209" s="2" t="s">
        <v>599</v>
      </c>
      <c r="J209" s="2" t="s">
        <v>575</v>
      </c>
      <c r="K209" s="2">
        <v>17</v>
      </c>
      <c r="L209" s="2" t="s">
        <v>576</v>
      </c>
      <c r="M209" s="2">
        <v>8.21</v>
      </c>
      <c r="N209" s="2" t="s">
        <v>551</v>
      </c>
      <c r="O209" s="2" t="s">
        <v>1198</v>
      </c>
      <c r="P209" s="2" t="s">
        <v>546</v>
      </c>
      <c r="Q209" s="2">
        <v>0</v>
      </c>
      <c r="R209" s="2" t="s">
        <v>547</v>
      </c>
      <c r="S209" s="2">
        <v>84</v>
      </c>
      <c r="T209" s="2"/>
      <c r="U209" s="2"/>
      <c r="V209" s="2">
        <f t="shared" si="6"/>
        <v>15</v>
      </c>
      <c r="W209" s="2">
        <f t="shared" si="7"/>
        <v>50423</v>
      </c>
    </row>
    <row r="210" spans="1:23" ht="12.75" hidden="1">
      <c r="A210" s="2">
        <v>25</v>
      </c>
      <c r="B210" s="2" t="s">
        <v>997</v>
      </c>
      <c r="C210" s="2" t="s">
        <v>656</v>
      </c>
      <c r="D210" s="2" t="s">
        <v>830</v>
      </c>
      <c r="E210" s="2">
        <v>35480</v>
      </c>
      <c r="F210" s="2" t="b">
        <v>1</v>
      </c>
      <c r="G210" s="2" t="s">
        <v>548</v>
      </c>
      <c r="H210" s="2" t="s">
        <v>998</v>
      </c>
      <c r="I210" s="2" t="s">
        <v>557</v>
      </c>
      <c r="J210" s="2" t="s">
        <v>550</v>
      </c>
      <c r="K210" s="2">
        <v>6</v>
      </c>
      <c r="L210" s="2" t="s">
        <v>606</v>
      </c>
      <c r="M210" s="2">
        <v>8.22</v>
      </c>
      <c r="N210" s="2" t="s">
        <v>545</v>
      </c>
      <c r="O210" s="2" t="s">
        <v>1201</v>
      </c>
      <c r="P210" s="2" t="s">
        <v>552</v>
      </c>
      <c r="Q210" s="2">
        <v>0</v>
      </c>
      <c r="R210" s="2" t="s">
        <v>547</v>
      </c>
      <c r="S210" s="2">
        <v>84</v>
      </c>
      <c r="T210" s="2">
        <v>0.3</v>
      </c>
      <c r="U210" s="2"/>
      <c r="V210" s="2">
        <f t="shared" si="6"/>
        <v>15</v>
      </c>
      <c r="W210" s="2">
        <f t="shared" si="7"/>
        <v>50413</v>
      </c>
    </row>
    <row r="211" spans="1:23" ht="12.75" hidden="1">
      <c r="A211" s="2">
        <v>174</v>
      </c>
      <c r="B211" s="2" t="s">
        <v>480</v>
      </c>
      <c r="C211" s="2" t="s">
        <v>481</v>
      </c>
      <c r="D211" s="2" t="s">
        <v>482</v>
      </c>
      <c r="E211" s="2">
        <v>35496</v>
      </c>
      <c r="F211" s="2" t="b">
        <v>1</v>
      </c>
      <c r="G211" s="2" t="s">
        <v>548</v>
      </c>
      <c r="H211" s="2" t="s">
        <v>483</v>
      </c>
      <c r="I211" s="2" t="s">
        <v>589</v>
      </c>
      <c r="J211" s="2" t="s">
        <v>575</v>
      </c>
      <c r="K211" s="2">
        <v>12</v>
      </c>
      <c r="L211" s="2" t="s">
        <v>631</v>
      </c>
      <c r="M211" s="2">
        <v>8.22</v>
      </c>
      <c r="N211" s="2" t="s">
        <v>545</v>
      </c>
      <c r="O211" s="2" t="s">
        <v>1201</v>
      </c>
      <c r="P211" s="2" t="s">
        <v>546</v>
      </c>
      <c r="Q211" s="2">
        <v>0</v>
      </c>
      <c r="R211" s="2" t="s">
        <v>547</v>
      </c>
      <c r="S211" s="2">
        <v>82</v>
      </c>
      <c r="T211" s="2"/>
      <c r="U211" s="2"/>
      <c r="V211" s="2">
        <f t="shared" si="6"/>
        <v>15</v>
      </c>
      <c r="W211" s="2">
        <f t="shared" si="7"/>
        <v>50423</v>
      </c>
    </row>
    <row r="212" spans="1:23" ht="12.75" hidden="1">
      <c r="A212" s="2">
        <v>74</v>
      </c>
      <c r="B212" s="2" t="s">
        <v>253</v>
      </c>
      <c r="C212" s="2" t="s">
        <v>254</v>
      </c>
      <c r="D212" s="2" t="s">
        <v>579</v>
      </c>
      <c r="E212" s="2">
        <v>35713</v>
      </c>
      <c r="F212" s="2" t="b">
        <v>1</v>
      </c>
      <c r="G212" s="2" t="s">
        <v>548</v>
      </c>
      <c r="H212" s="2" t="s">
        <v>255</v>
      </c>
      <c r="I212" s="2" t="s">
        <v>638</v>
      </c>
      <c r="J212" s="2" t="s">
        <v>543</v>
      </c>
      <c r="K212" s="2">
        <v>19</v>
      </c>
      <c r="L212" s="2" t="s">
        <v>1168</v>
      </c>
      <c r="M212" s="2">
        <v>8.23</v>
      </c>
      <c r="N212" s="2" t="s">
        <v>545</v>
      </c>
      <c r="O212" s="2" t="s">
        <v>1201</v>
      </c>
      <c r="P212" s="2" t="s">
        <v>546</v>
      </c>
      <c r="Q212" s="2">
        <v>0</v>
      </c>
      <c r="R212" s="2" t="s">
        <v>547</v>
      </c>
      <c r="S212" s="2">
        <v>100</v>
      </c>
      <c r="T212" s="2"/>
      <c r="U212" s="2"/>
      <c r="V212" s="2">
        <f t="shared" si="6"/>
        <v>15</v>
      </c>
      <c r="W212" s="2">
        <f t="shared" si="7"/>
        <v>50443</v>
      </c>
    </row>
    <row r="213" spans="1:23" ht="12.75" hidden="1">
      <c r="A213" s="2">
        <v>161</v>
      </c>
      <c r="B213" s="2" t="s">
        <v>458</v>
      </c>
      <c r="C213" s="2" t="s">
        <v>831</v>
      </c>
      <c r="D213" s="2" t="s">
        <v>604</v>
      </c>
      <c r="E213" s="2">
        <v>35473</v>
      </c>
      <c r="F213" s="2" t="b">
        <v>1</v>
      </c>
      <c r="G213" s="2" t="s">
        <v>548</v>
      </c>
      <c r="H213" s="2" t="s">
        <v>459</v>
      </c>
      <c r="I213" s="2" t="s">
        <v>574</v>
      </c>
      <c r="J213" s="2" t="s">
        <v>575</v>
      </c>
      <c r="K213" s="2">
        <v>7</v>
      </c>
      <c r="L213" s="2" t="s">
        <v>576</v>
      </c>
      <c r="M213" s="2">
        <v>8.23</v>
      </c>
      <c r="N213" s="2" t="s">
        <v>545</v>
      </c>
      <c r="O213" s="2" t="s">
        <v>1201</v>
      </c>
      <c r="P213" s="2" t="s">
        <v>546</v>
      </c>
      <c r="Q213" s="2">
        <v>0</v>
      </c>
      <c r="R213" s="2" t="s">
        <v>547</v>
      </c>
      <c r="S213" s="2">
        <v>78</v>
      </c>
      <c r="T213" s="2"/>
      <c r="U213" s="2"/>
      <c r="V213" s="2">
        <f t="shared" si="6"/>
        <v>15</v>
      </c>
      <c r="W213" s="2">
        <f t="shared" si="7"/>
        <v>50423</v>
      </c>
    </row>
    <row r="214" spans="1:23" ht="12.75" hidden="1">
      <c r="A214" s="2">
        <v>420</v>
      </c>
      <c r="B214" s="2" t="s">
        <v>766</v>
      </c>
      <c r="C214" s="2" t="s">
        <v>558</v>
      </c>
      <c r="D214" s="2" t="s">
        <v>767</v>
      </c>
      <c r="E214" s="2">
        <v>35759</v>
      </c>
      <c r="F214" s="2" t="b">
        <v>1</v>
      </c>
      <c r="G214" s="2" t="s">
        <v>548</v>
      </c>
      <c r="H214" s="2" t="s">
        <v>768</v>
      </c>
      <c r="I214" s="2" t="s">
        <v>756</v>
      </c>
      <c r="J214" s="2" t="s">
        <v>575</v>
      </c>
      <c r="K214" s="2">
        <v>21</v>
      </c>
      <c r="L214" s="2" t="s">
        <v>581</v>
      </c>
      <c r="M214" s="2">
        <v>8.23</v>
      </c>
      <c r="N214" s="2" t="s">
        <v>551</v>
      </c>
      <c r="O214" s="2" t="s">
        <v>1198</v>
      </c>
      <c r="P214" s="2" t="s">
        <v>546</v>
      </c>
      <c r="Q214" s="2">
        <v>0</v>
      </c>
      <c r="R214" s="2" t="s">
        <v>547</v>
      </c>
      <c r="S214" s="2">
        <v>84</v>
      </c>
      <c r="T214" s="2"/>
      <c r="U214" s="2"/>
      <c r="V214" s="2">
        <f t="shared" si="6"/>
        <v>16</v>
      </c>
      <c r="W214" s="2">
        <f t="shared" si="7"/>
        <v>50423</v>
      </c>
    </row>
    <row r="215" spans="1:23" ht="12.75" hidden="1">
      <c r="A215" s="2">
        <v>509</v>
      </c>
      <c r="B215" s="2" t="s">
        <v>802</v>
      </c>
      <c r="C215" s="2" t="s">
        <v>803</v>
      </c>
      <c r="D215" s="2" t="s">
        <v>804</v>
      </c>
      <c r="E215" s="2">
        <v>36015</v>
      </c>
      <c r="F215" s="2" t="b">
        <v>1</v>
      </c>
      <c r="G215" s="2" t="s">
        <v>548</v>
      </c>
      <c r="H215" s="2" t="s">
        <v>805</v>
      </c>
      <c r="I215" s="2" t="s">
        <v>806</v>
      </c>
      <c r="J215" s="2" t="s">
        <v>619</v>
      </c>
      <c r="K215" s="2">
        <v>22</v>
      </c>
      <c r="L215" s="2" t="s">
        <v>628</v>
      </c>
      <c r="M215" s="2">
        <v>8.24</v>
      </c>
      <c r="N215" s="2" t="s">
        <v>551</v>
      </c>
      <c r="O215" s="2" t="s">
        <v>1198</v>
      </c>
      <c r="P215" s="2" t="s">
        <v>546</v>
      </c>
      <c r="Q215" s="2">
        <v>0</v>
      </c>
      <c r="R215" s="2" t="s">
        <v>547</v>
      </c>
      <c r="S215" s="2">
        <v>82</v>
      </c>
      <c r="T215" s="2"/>
      <c r="U215" s="2"/>
      <c r="V215" s="2">
        <f t="shared" si="6"/>
        <v>16</v>
      </c>
      <c r="W215" s="2">
        <f t="shared" si="7"/>
        <v>50433</v>
      </c>
    </row>
    <row r="216" spans="1:23" ht="12.75" hidden="1">
      <c r="A216" s="2">
        <v>32</v>
      </c>
      <c r="B216" s="2" t="s">
        <v>1004</v>
      </c>
      <c r="C216" s="2" t="s">
        <v>1005</v>
      </c>
      <c r="D216" s="2" t="s">
        <v>814</v>
      </c>
      <c r="E216" s="2">
        <v>35302</v>
      </c>
      <c r="F216" s="2" t="b">
        <v>1</v>
      </c>
      <c r="G216" s="2" t="s">
        <v>548</v>
      </c>
      <c r="H216" s="2" t="s">
        <v>1006</v>
      </c>
      <c r="I216" s="2" t="s">
        <v>559</v>
      </c>
      <c r="J216" s="2" t="s">
        <v>550</v>
      </c>
      <c r="K216" s="2">
        <v>11</v>
      </c>
      <c r="L216" s="2" t="s">
        <v>922</v>
      </c>
      <c r="M216" s="2">
        <v>8.25</v>
      </c>
      <c r="N216" s="2" t="s">
        <v>545</v>
      </c>
      <c r="O216" s="2" t="s">
        <v>1201</v>
      </c>
      <c r="P216" s="2" t="s">
        <v>546</v>
      </c>
      <c r="Q216" s="2">
        <v>0</v>
      </c>
      <c r="R216" s="2" t="s">
        <v>547</v>
      </c>
      <c r="S216" s="2">
        <v>82</v>
      </c>
      <c r="T216" s="2"/>
      <c r="U216" s="2"/>
      <c r="V216" s="2">
        <f t="shared" si="6"/>
        <v>15</v>
      </c>
      <c r="W216" s="2">
        <f t="shared" si="7"/>
        <v>50413</v>
      </c>
    </row>
    <row r="217" spans="1:23" ht="12.75" hidden="1">
      <c r="A217" s="2">
        <v>51</v>
      </c>
      <c r="B217" s="2" t="s">
        <v>1042</v>
      </c>
      <c r="C217" s="2" t="s">
        <v>662</v>
      </c>
      <c r="D217" s="2" t="s">
        <v>563</v>
      </c>
      <c r="E217" s="2">
        <v>35526</v>
      </c>
      <c r="F217" s="2" t="b">
        <v>1</v>
      </c>
      <c r="G217" s="2" t="s">
        <v>548</v>
      </c>
      <c r="H217" s="2" t="s">
        <v>1043</v>
      </c>
      <c r="I217" s="2" t="s">
        <v>622</v>
      </c>
      <c r="J217" s="2" t="s">
        <v>543</v>
      </c>
      <c r="K217" s="2">
        <v>16</v>
      </c>
      <c r="L217" s="2" t="s">
        <v>628</v>
      </c>
      <c r="M217" s="2">
        <v>8.25</v>
      </c>
      <c r="N217" s="2" t="s">
        <v>545</v>
      </c>
      <c r="O217" s="2" t="s">
        <v>1201</v>
      </c>
      <c r="P217" s="2" t="s">
        <v>546</v>
      </c>
      <c r="Q217" s="2">
        <v>0</v>
      </c>
      <c r="R217" s="2" t="s">
        <v>547</v>
      </c>
      <c r="S217" s="2">
        <v>78</v>
      </c>
      <c r="T217" s="2"/>
      <c r="U217" s="2"/>
      <c r="V217" s="2">
        <f t="shared" si="6"/>
        <v>15</v>
      </c>
      <c r="W217" s="2">
        <f t="shared" si="7"/>
        <v>50443</v>
      </c>
    </row>
    <row r="218" spans="1:23" ht="12.75" hidden="1">
      <c r="A218" s="2">
        <v>72</v>
      </c>
      <c r="B218" s="2" t="s">
        <v>1114</v>
      </c>
      <c r="C218" s="2" t="s">
        <v>640</v>
      </c>
      <c r="D218" s="2" t="s">
        <v>641</v>
      </c>
      <c r="E218" s="2">
        <v>35534</v>
      </c>
      <c r="F218" s="2" t="b">
        <v>1</v>
      </c>
      <c r="G218" s="2" t="s">
        <v>548</v>
      </c>
      <c r="H218" s="2" t="s">
        <v>1115</v>
      </c>
      <c r="I218" s="2" t="s">
        <v>638</v>
      </c>
      <c r="J218" s="2" t="s">
        <v>543</v>
      </c>
      <c r="K218" s="2">
        <v>19</v>
      </c>
      <c r="L218" s="2" t="s">
        <v>642</v>
      </c>
      <c r="M218" s="2">
        <v>8.28</v>
      </c>
      <c r="N218" s="2" t="s">
        <v>545</v>
      </c>
      <c r="O218" s="2" t="s">
        <v>1201</v>
      </c>
      <c r="P218" s="2" t="s">
        <v>546</v>
      </c>
      <c r="Q218" s="2">
        <v>0</v>
      </c>
      <c r="R218" s="2" t="s">
        <v>547</v>
      </c>
      <c r="S218" s="2">
        <v>87</v>
      </c>
      <c r="T218" s="2"/>
      <c r="U218" s="2"/>
      <c r="V218" s="2">
        <f t="shared" si="6"/>
        <v>15</v>
      </c>
      <c r="W218" s="2">
        <f t="shared" si="7"/>
        <v>50443</v>
      </c>
    </row>
    <row r="219" spans="1:23" ht="12.75" hidden="1">
      <c r="A219" s="2">
        <v>189</v>
      </c>
      <c r="B219" s="2" t="s">
        <v>1140</v>
      </c>
      <c r="C219" s="2" t="s">
        <v>1141</v>
      </c>
      <c r="D219" s="2" t="s">
        <v>602</v>
      </c>
      <c r="E219" s="2">
        <v>35646</v>
      </c>
      <c r="F219" s="2" t="b">
        <v>1</v>
      </c>
      <c r="G219" s="2" t="s">
        <v>548</v>
      </c>
      <c r="H219" s="2" t="s">
        <v>1142</v>
      </c>
      <c r="I219" s="2" t="s">
        <v>599</v>
      </c>
      <c r="J219" s="2" t="s">
        <v>575</v>
      </c>
      <c r="K219" s="2">
        <v>21</v>
      </c>
      <c r="L219" s="2" t="s">
        <v>603</v>
      </c>
      <c r="M219" s="2">
        <v>8.28</v>
      </c>
      <c r="N219" s="2" t="s">
        <v>545</v>
      </c>
      <c r="O219" s="2" t="s">
        <v>1201</v>
      </c>
      <c r="P219" s="2" t="s">
        <v>546</v>
      </c>
      <c r="Q219" s="2">
        <v>0</v>
      </c>
      <c r="R219" s="2" t="s">
        <v>547</v>
      </c>
      <c r="S219" s="2">
        <v>90</v>
      </c>
      <c r="T219" s="2">
        <v>0.3</v>
      </c>
      <c r="U219" s="2"/>
      <c r="V219" s="2">
        <f t="shared" si="6"/>
        <v>15</v>
      </c>
      <c r="W219" s="2">
        <f t="shared" si="7"/>
        <v>50423</v>
      </c>
    </row>
    <row r="220" spans="1:23" ht="12.75" hidden="1">
      <c r="A220" s="2">
        <v>406</v>
      </c>
      <c r="B220" s="2" t="s">
        <v>31</v>
      </c>
      <c r="C220" s="2" t="s">
        <v>740</v>
      </c>
      <c r="D220" s="2" t="s">
        <v>690</v>
      </c>
      <c r="E220" s="2">
        <v>36133</v>
      </c>
      <c r="F220" s="2" t="b">
        <v>1</v>
      </c>
      <c r="G220" s="2" t="s">
        <v>548</v>
      </c>
      <c r="H220" s="2" t="s">
        <v>32</v>
      </c>
      <c r="I220" s="2" t="s">
        <v>734</v>
      </c>
      <c r="J220" s="2" t="s">
        <v>575</v>
      </c>
      <c r="K220" s="2">
        <v>35</v>
      </c>
      <c r="L220" s="2" t="s">
        <v>581</v>
      </c>
      <c r="M220" s="2">
        <v>8.29</v>
      </c>
      <c r="N220" s="2" t="s">
        <v>551</v>
      </c>
      <c r="O220" s="2" t="s">
        <v>1198</v>
      </c>
      <c r="P220" s="2" t="s">
        <v>546</v>
      </c>
      <c r="Q220" s="2">
        <v>0</v>
      </c>
      <c r="R220" s="2" t="s">
        <v>547</v>
      </c>
      <c r="S220" s="2">
        <v>90</v>
      </c>
      <c r="T220" s="2"/>
      <c r="U220" s="2"/>
      <c r="V220" s="2">
        <f t="shared" si="6"/>
        <v>16</v>
      </c>
      <c r="W220" s="2">
        <f t="shared" si="7"/>
        <v>50423</v>
      </c>
    </row>
    <row r="221" spans="1:23" ht="12.75" hidden="1">
      <c r="A221" s="2">
        <v>501</v>
      </c>
      <c r="B221" s="2" t="s">
        <v>790</v>
      </c>
      <c r="C221" s="2" t="s">
        <v>791</v>
      </c>
      <c r="D221" s="2" t="s">
        <v>652</v>
      </c>
      <c r="E221" s="2">
        <v>35506</v>
      </c>
      <c r="F221" s="2" t="b">
        <v>1</v>
      </c>
      <c r="G221" s="2" t="s">
        <v>548</v>
      </c>
      <c r="H221" s="2" t="s">
        <v>792</v>
      </c>
      <c r="I221" s="2" t="s">
        <v>787</v>
      </c>
      <c r="J221" s="2" t="s">
        <v>619</v>
      </c>
      <c r="K221" s="2">
        <v>23</v>
      </c>
      <c r="L221" s="2" t="s">
        <v>603</v>
      </c>
      <c r="M221" s="2">
        <v>8.29</v>
      </c>
      <c r="N221" s="2" t="s">
        <v>551</v>
      </c>
      <c r="O221" s="2" t="s">
        <v>1198</v>
      </c>
      <c r="P221" s="2" t="s">
        <v>546</v>
      </c>
      <c r="Q221" s="2">
        <v>0</v>
      </c>
      <c r="R221" s="2" t="s">
        <v>547</v>
      </c>
      <c r="S221" s="2">
        <v>86</v>
      </c>
      <c r="T221" s="2"/>
      <c r="U221" s="2"/>
      <c r="V221" s="2">
        <f t="shared" si="6"/>
        <v>16</v>
      </c>
      <c r="W221" s="2">
        <f t="shared" si="7"/>
        <v>50433</v>
      </c>
    </row>
    <row r="222" spans="1:23" ht="12.75" hidden="1">
      <c r="A222" s="2">
        <v>262</v>
      </c>
      <c r="B222" s="2" t="s">
        <v>535</v>
      </c>
      <c r="C222" s="2" t="s">
        <v>536</v>
      </c>
      <c r="D222" s="2" t="s">
        <v>757</v>
      </c>
      <c r="E222" s="2">
        <v>35458</v>
      </c>
      <c r="F222" s="2" t="b">
        <v>1</v>
      </c>
      <c r="G222" s="2" t="s">
        <v>548</v>
      </c>
      <c r="H222" s="2" t="s">
        <v>537</v>
      </c>
      <c r="I222" s="2" t="s">
        <v>618</v>
      </c>
      <c r="J222" s="2" t="s">
        <v>619</v>
      </c>
      <c r="K222" s="2">
        <v>8</v>
      </c>
      <c r="L222" s="2" t="s">
        <v>685</v>
      </c>
      <c r="M222" s="2">
        <v>8.3</v>
      </c>
      <c r="N222" s="2" t="s">
        <v>545</v>
      </c>
      <c r="O222" s="2" t="s">
        <v>1201</v>
      </c>
      <c r="P222" s="2" t="s">
        <v>546</v>
      </c>
      <c r="Q222" s="2">
        <v>0</v>
      </c>
      <c r="R222" s="2" t="s">
        <v>547</v>
      </c>
      <c r="S222" s="2">
        <v>83</v>
      </c>
      <c r="T222" s="2"/>
      <c r="U222" s="2"/>
      <c r="V222" s="2">
        <f t="shared" si="6"/>
        <v>15</v>
      </c>
      <c r="W222" s="2">
        <f t="shared" si="7"/>
        <v>50433</v>
      </c>
    </row>
    <row r="223" spans="1:23" ht="12.75" hidden="1">
      <c r="A223" s="2">
        <v>22</v>
      </c>
      <c r="B223" s="2" t="s">
        <v>989</v>
      </c>
      <c r="C223" s="2" t="s">
        <v>990</v>
      </c>
      <c r="D223" s="2" t="s">
        <v>660</v>
      </c>
      <c r="E223" s="2">
        <v>35470</v>
      </c>
      <c r="F223" s="2" t="b">
        <v>1</v>
      </c>
      <c r="G223" s="2" t="s">
        <v>548</v>
      </c>
      <c r="H223" s="2" t="s">
        <v>991</v>
      </c>
      <c r="I223" s="2" t="s">
        <v>557</v>
      </c>
      <c r="J223" s="2" t="s">
        <v>550</v>
      </c>
      <c r="K223" s="2">
        <v>8</v>
      </c>
      <c r="L223" s="2" t="s">
        <v>685</v>
      </c>
      <c r="M223" s="2">
        <v>8.31</v>
      </c>
      <c r="N223" s="2" t="s">
        <v>545</v>
      </c>
      <c r="O223" s="2" t="s">
        <v>1201</v>
      </c>
      <c r="P223" s="2" t="s">
        <v>546</v>
      </c>
      <c r="Q223" s="2">
        <v>0</v>
      </c>
      <c r="R223" s="2" t="s">
        <v>547</v>
      </c>
      <c r="S223" s="2">
        <v>81</v>
      </c>
      <c r="T223" s="2"/>
      <c r="U223" s="2"/>
      <c r="V223" s="2">
        <f t="shared" si="6"/>
        <v>15</v>
      </c>
      <c r="W223" s="2">
        <f t="shared" si="7"/>
        <v>50413</v>
      </c>
    </row>
    <row r="224" spans="1:23" ht="12.75" hidden="1">
      <c r="A224" s="2">
        <v>173</v>
      </c>
      <c r="B224" s="2" t="s">
        <v>478</v>
      </c>
      <c r="C224" s="2" t="s">
        <v>607</v>
      </c>
      <c r="D224" s="2" t="s">
        <v>579</v>
      </c>
      <c r="E224" s="2">
        <v>35690</v>
      </c>
      <c r="F224" s="2" t="b">
        <v>1</v>
      </c>
      <c r="G224" s="2" t="s">
        <v>548</v>
      </c>
      <c r="H224" s="2" t="s">
        <v>479</v>
      </c>
      <c r="I224" s="2" t="s">
        <v>589</v>
      </c>
      <c r="J224" s="2" t="s">
        <v>575</v>
      </c>
      <c r="K224" s="2">
        <v>9</v>
      </c>
      <c r="L224" s="2" t="s">
        <v>706</v>
      </c>
      <c r="M224" s="2">
        <v>8.31</v>
      </c>
      <c r="N224" s="2" t="s">
        <v>545</v>
      </c>
      <c r="O224" s="2" t="s">
        <v>1201</v>
      </c>
      <c r="P224" s="2" t="s">
        <v>546</v>
      </c>
      <c r="Q224" s="2">
        <v>0</v>
      </c>
      <c r="R224" s="2" t="s">
        <v>547</v>
      </c>
      <c r="S224" s="2">
        <v>78</v>
      </c>
      <c r="T224" s="2"/>
      <c r="U224" s="2"/>
      <c r="V224" s="2">
        <f t="shared" si="6"/>
        <v>15</v>
      </c>
      <c r="W224" s="2">
        <f t="shared" si="7"/>
        <v>50423</v>
      </c>
    </row>
    <row r="225" spans="1:23" ht="12.75" hidden="1">
      <c r="A225" s="2">
        <v>156</v>
      </c>
      <c r="B225" s="2" t="s">
        <v>448</v>
      </c>
      <c r="C225" s="2" t="s">
        <v>843</v>
      </c>
      <c r="D225" s="2" t="s">
        <v>781</v>
      </c>
      <c r="E225" s="2">
        <v>35608</v>
      </c>
      <c r="F225" s="2" t="b">
        <v>1</v>
      </c>
      <c r="G225" s="2" t="s">
        <v>548</v>
      </c>
      <c r="H225" s="2" t="s">
        <v>449</v>
      </c>
      <c r="I225" s="2" t="s">
        <v>574</v>
      </c>
      <c r="J225" s="2" t="s">
        <v>575</v>
      </c>
      <c r="K225" s="2">
        <v>8</v>
      </c>
      <c r="L225" s="2" t="s">
        <v>628</v>
      </c>
      <c r="M225" s="2">
        <v>8.32</v>
      </c>
      <c r="N225" s="2" t="s">
        <v>545</v>
      </c>
      <c r="O225" s="2" t="s">
        <v>1201</v>
      </c>
      <c r="P225" s="2" t="s">
        <v>546</v>
      </c>
      <c r="Q225" s="2">
        <v>0</v>
      </c>
      <c r="R225" s="2" t="s">
        <v>547</v>
      </c>
      <c r="S225" s="2">
        <v>78</v>
      </c>
      <c r="T225" s="2"/>
      <c r="U225" s="2"/>
      <c r="V225" s="2">
        <f t="shared" si="6"/>
        <v>15</v>
      </c>
      <c r="W225" s="2">
        <f t="shared" si="7"/>
        <v>50423</v>
      </c>
    </row>
    <row r="226" spans="1:23" ht="12.75" hidden="1">
      <c r="A226" s="2">
        <v>5</v>
      </c>
      <c r="B226" s="2" t="s">
        <v>955</v>
      </c>
      <c r="C226" s="2" t="s">
        <v>956</v>
      </c>
      <c r="D226" s="2" t="s">
        <v>602</v>
      </c>
      <c r="E226" s="2">
        <v>35758</v>
      </c>
      <c r="F226" s="2" t="b">
        <v>1</v>
      </c>
      <c r="G226" s="2" t="s">
        <v>548</v>
      </c>
      <c r="H226" s="2" t="s">
        <v>957</v>
      </c>
      <c r="I226" s="2" t="s">
        <v>549</v>
      </c>
      <c r="J226" s="2" t="s">
        <v>550</v>
      </c>
      <c r="K226" s="2">
        <v>8</v>
      </c>
      <c r="L226" s="2" t="s">
        <v>696</v>
      </c>
      <c r="M226" s="2">
        <v>8.35</v>
      </c>
      <c r="N226" s="2" t="s">
        <v>545</v>
      </c>
      <c r="O226" s="2" t="s">
        <v>1201</v>
      </c>
      <c r="P226" s="2" t="s">
        <v>552</v>
      </c>
      <c r="Q226" s="2">
        <v>0</v>
      </c>
      <c r="R226" s="2" t="s">
        <v>547</v>
      </c>
      <c r="S226" s="2">
        <v>83</v>
      </c>
      <c r="T226" s="2"/>
      <c r="U226" s="2"/>
      <c r="V226" s="2">
        <f t="shared" si="6"/>
        <v>15</v>
      </c>
      <c r="W226" s="2">
        <f t="shared" si="7"/>
        <v>50413</v>
      </c>
    </row>
    <row r="227" spans="1:23" ht="12.75" hidden="1">
      <c r="A227" s="2">
        <v>341</v>
      </c>
      <c r="B227" s="2" t="s">
        <v>703</v>
      </c>
      <c r="C227" s="2" t="s">
        <v>596</v>
      </c>
      <c r="D227" s="2" t="s">
        <v>704</v>
      </c>
      <c r="E227" s="2">
        <v>35465</v>
      </c>
      <c r="F227" s="2" t="b">
        <v>1</v>
      </c>
      <c r="G227" s="2" t="s">
        <v>548</v>
      </c>
      <c r="H227" s="2" t="s">
        <v>705</v>
      </c>
      <c r="I227" s="2" t="s">
        <v>701</v>
      </c>
      <c r="J227" s="2" t="s">
        <v>550</v>
      </c>
      <c r="K227" s="2">
        <v>25</v>
      </c>
      <c r="L227" s="2" t="s">
        <v>706</v>
      </c>
      <c r="M227" s="2">
        <v>8.35</v>
      </c>
      <c r="N227" s="2" t="s">
        <v>551</v>
      </c>
      <c r="O227" s="2" t="s">
        <v>1198</v>
      </c>
      <c r="P227" s="2" t="s">
        <v>546</v>
      </c>
      <c r="Q227" s="2">
        <v>0</v>
      </c>
      <c r="R227" s="2" t="s">
        <v>547</v>
      </c>
      <c r="S227" s="2">
        <v>90</v>
      </c>
      <c r="T227" s="2"/>
      <c r="U227" s="2"/>
      <c r="V227" s="2">
        <f t="shared" si="6"/>
        <v>16</v>
      </c>
      <c r="W227" s="2">
        <f t="shared" si="7"/>
        <v>50413</v>
      </c>
    </row>
    <row r="228" spans="1:23" ht="12.75" hidden="1">
      <c r="A228" s="2">
        <v>372</v>
      </c>
      <c r="B228" s="2" t="s">
        <v>15</v>
      </c>
      <c r="C228" s="2" t="s">
        <v>16</v>
      </c>
      <c r="D228" s="2" t="s">
        <v>17</v>
      </c>
      <c r="E228" s="2">
        <v>35828</v>
      </c>
      <c r="F228" s="2" t="b">
        <v>1</v>
      </c>
      <c r="G228" s="2" t="s">
        <v>548</v>
      </c>
      <c r="H228" s="2" t="s">
        <v>18</v>
      </c>
      <c r="I228" s="2" t="s">
        <v>19</v>
      </c>
      <c r="J228" s="2" t="s">
        <v>543</v>
      </c>
      <c r="K228" s="2">
        <v>27</v>
      </c>
      <c r="L228" s="2" t="s">
        <v>655</v>
      </c>
      <c r="M228" s="2">
        <v>8.35</v>
      </c>
      <c r="N228" s="2" t="s">
        <v>551</v>
      </c>
      <c r="O228" s="2" t="s">
        <v>1198</v>
      </c>
      <c r="P228" s="2" t="s">
        <v>546</v>
      </c>
      <c r="Q228" s="2">
        <v>0</v>
      </c>
      <c r="R228" s="2" t="s">
        <v>547</v>
      </c>
      <c r="S228" s="2">
        <v>81</v>
      </c>
      <c r="T228" s="2">
        <v>0.2</v>
      </c>
      <c r="U228" s="2"/>
      <c r="V228" s="2">
        <f t="shared" si="6"/>
        <v>16</v>
      </c>
      <c r="W228" s="2">
        <f t="shared" si="7"/>
        <v>50443</v>
      </c>
    </row>
    <row r="229" spans="1:23" ht="12.75" hidden="1">
      <c r="A229" s="2">
        <v>158</v>
      </c>
      <c r="B229" s="2" t="s">
        <v>577</v>
      </c>
      <c r="C229" s="2" t="s">
        <v>578</v>
      </c>
      <c r="D229" s="2" t="s">
        <v>579</v>
      </c>
      <c r="E229" s="2">
        <v>35515</v>
      </c>
      <c r="F229" s="2" t="b">
        <v>1</v>
      </c>
      <c r="G229" s="2" t="s">
        <v>548</v>
      </c>
      <c r="H229" s="2" t="s">
        <v>580</v>
      </c>
      <c r="I229" s="2" t="s">
        <v>574</v>
      </c>
      <c r="J229" s="2" t="s">
        <v>575</v>
      </c>
      <c r="K229" s="2">
        <v>21</v>
      </c>
      <c r="L229" s="2" t="s">
        <v>581</v>
      </c>
      <c r="M229" s="2">
        <v>8.36</v>
      </c>
      <c r="N229" s="2" t="s">
        <v>551</v>
      </c>
      <c r="O229" s="2" t="s">
        <v>1198</v>
      </c>
      <c r="P229" s="2" t="s">
        <v>546</v>
      </c>
      <c r="Q229" s="2">
        <v>5004</v>
      </c>
      <c r="R229" s="2" t="s">
        <v>547</v>
      </c>
      <c r="S229" s="2">
        <v>77</v>
      </c>
      <c r="T229" s="2"/>
      <c r="U229" s="2"/>
      <c r="V229" s="2">
        <f t="shared" si="6"/>
        <v>15</v>
      </c>
      <c r="W229" s="2">
        <f t="shared" si="7"/>
        <v>50423</v>
      </c>
    </row>
    <row r="230" spans="1:23" ht="12.75" hidden="1">
      <c r="A230" s="2">
        <v>160</v>
      </c>
      <c r="B230" s="2" t="s">
        <v>455</v>
      </c>
      <c r="C230" s="2" t="s">
        <v>456</v>
      </c>
      <c r="D230" s="2" t="s">
        <v>717</v>
      </c>
      <c r="E230" s="2">
        <v>35537</v>
      </c>
      <c r="F230" s="2" t="b">
        <v>1</v>
      </c>
      <c r="G230" s="2" t="s">
        <v>548</v>
      </c>
      <c r="H230" s="2" t="s">
        <v>457</v>
      </c>
      <c r="I230" s="2" t="s">
        <v>574</v>
      </c>
      <c r="J230" s="2" t="s">
        <v>575</v>
      </c>
      <c r="K230" s="2">
        <v>7</v>
      </c>
      <c r="L230" s="2" t="s">
        <v>576</v>
      </c>
      <c r="M230" s="2">
        <v>8.37</v>
      </c>
      <c r="N230" s="2" t="s">
        <v>545</v>
      </c>
      <c r="O230" s="2" t="s">
        <v>1201</v>
      </c>
      <c r="P230" s="2" t="s">
        <v>546</v>
      </c>
      <c r="Q230" s="2">
        <v>0</v>
      </c>
      <c r="R230" s="2" t="s">
        <v>547</v>
      </c>
      <c r="S230" s="2">
        <v>78</v>
      </c>
      <c r="T230" s="2"/>
      <c r="U230" s="2"/>
      <c r="V230" s="2">
        <f t="shared" si="6"/>
        <v>15</v>
      </c>
      <c r="W230" s="2">
        <f t="shared" si="7"/>
        <v>50423</v>
      </c>
    </row>
    <row r="231" spans="1:23" ht="12.75" hidden="1">
      <c r="A231" s="2">
        <v>70</v>
      </c>
      <c r="B231" s="2" t="s">
        <v>1072</v>
      </c>
      <c r="C231" s="2" t="s">
        <v>1073</v>
      </c>
      <c r="D231" s="2" t="s">
        <v>804</v>
      </c>
      <c r="E231" s="2">
        <v>35617</v>
      </c>
      <c r="F231" s="2" t="b">
        <v>1</v>
      </c>
      <c r="G231" s="2" t="s">
        <v>548</v>
      </c>
      <c r="H231" s="2" t="s">
        <v>1074</v>
      </c>
      <c r="I231" s="2" t="s">
        <v>638</v>
      </c>
      <c r="J231" s="2" t="s">
        <v>543</v>
      </c>
      <c r="K231" s="2">
        <v>10</v>
      </c>
      <c r="L231" s="2" t="s">
        <v>764</v>
      </c>
      <c r="M231" s="2">
        <v>8.38</v>
      </c>
      <c r="N231" s="2" t="s">
        <v>545</v>
      </c>
      <c r="O231" s="2" t="s">
        <v>1201</v>
      </c>
      <c r="P231" s="2" t="s">
        <v>621</v>
      </c>
      <c r="Q231" s="2">
        <v>0</v>
      </c>
      <c r="R231" s="2" t="s">
        <v>547</v>
      </c>
      <c r="S231" s="2">
        <v>80</v>
      </c>
      <c r="T231" s="2"/>
      <c r="U231" s="2"/>
      <c r="V231" s="2">
        <f t="shared" si="6"/>
        <v>15</v>
      </c>
      <c r="W231" s="2">
        <f t="shared" si="7"/>
        <v>50443</v>
      </c>
    </row>
    <row r="232" spans="1:23" ht="12.75" hidden="1">
      <c r="A232" s="2">
        <v>148</v>
      </c>
      <c r="B232" s="2" t="s">
        <v>425</v>
      </c>
      <c r="C232" s="2" t="s">
        <v>426</v>
      </c>
      <c r="D232" s="2" t="s">
        <v>833</v>
      </c>
      <c r="E232" s="2">
        <v>35474</v>
      </c>
      <c r="F232" s="2" t="b">
        <v>1</v>
      </c>
      <c r="G232" s="2" t="s">
        <v>548</v>
      </c>
      <c r="H232" s="2" t="s">
        <v>427</v>
      </c>
      <c r="I232" s="2" t="s">
        <v>574</v>
      </c>
      <c r="J232" s="2" t="s">
        <v>575</v>
      </c>
      <c r="K232" s="2">
        <v>13</v>
      </c>
      <c r="L232" s="2" t="s">
        <v>428</v>
      </c>
      <c r="M232" s="2">
        <v>8.39</v>
      </c>
      <c r="N232" s="2" t="s">
        <v>545</v>
      </c>
      <c r="O232" s="2" t="s">
        <v>1201</v>
      </c>
      <c r="P232" s="2" t="s">
        <v>621</v>
      </c>
      <c r="Q232" s="2">
        <v>0</v>
      </c>
      <c r="R232" s="2" t="s">
        <v>547</v>
      </c>
      <c r="S232" s="2">
        <v>78</v>
      </c>
      <c r="T232" s="2"/>
      <c r="U232" s="2"/>
      <c r="V232" s="2">
        <f t="shared" si="6"/>
        <v>15</v>
      </c>
      <c r="W232" s="2">
        <f t="shared" si="7"/>
        <v>50423</v>
      </c>
    </row>
    <row r="233" spans="1:23" ht="12.75" hidden="1">
      <c r="A233" s="2">
        <v>18</v>
      </c>
      <c r="B233" s="2" t="s">
        <v>984</v>
      </c>
      <c r="C233" s="2" t="s">
        <v>985</v>
      </c>
      <c r="D233" s="2" t="s">
        <v>725</v>
      </c>
      <c r="E233" s="2">
        <v>35528</v>
      </c>
      <c r="F233" s="2" t="b">
        <v>1</v>
      </c>
      <c r="G233" s="2" t="s">
        <v>548</v>
      </c>
      <c r="H233" s="2" t="s">
        <v>986</v>
      </c>
      <c r="I233" s="2" t="s">
        <v>553</v>
      </c>
      <c r="J233" s="2" t="s">
        <v>550</v>
      </c>
      <c r="K233" s="2">
        <v>5</v>
      </c>
      <c r="L233" s="2" t="s">
        <v>606</v>
      </c>
      <c r="M233" s="2">
        <v>8.4</v>
      </c>
      <c r="N233" s="2" t="s">
        <v>545</v>
      </c>
      <c r="O233" s="2" t="s">
        <v>1201</v>
      </c>
      <c r="P233" s="2" t="s">
        <v>552</v>
      </c>
      <c r="Q233" s="2">
        <v>0</v>
      </c>
      <c r="R233" s="2" t="s">
        <v>547</v>
      </c>
      <c r="S233" s="2">
        <v>80</v>
      </c>
      <c r="T233" s="2"/>
      <c r="U233" s="2"/>
      <c r="V233" s="2">
        <f t="shared" si="6"/>
        <v>15</v>
      </c>
      <c r="W233" s="2">
        <f t="shared" si="7"/>
        <v>50413</v>
      </c>
    </row>
    <row r="234" spans="1:23" ht="12.75" hidden="1">
      <c r="A234" s="2">
        <v>2</v>
      </c>
      <c r="B234" s="2" t="s">
        <v>946</v>
      </c>
      <c r="C234" s="2" t="s">
        <v>822</v>
      </c>
      <c r="D234" s="2" t="s">
        <v>635</v>
      </c>
      <c r="E234" s="2">
        <v>35722</v>
      </c>
      <c r="F234" s="2" t="b">
        <v>1</v>
      </c>
      <c r="G234" s="2" t="s">
        <v>548</v>
      </c>
      <c r="H234" s="2" t="s">
        <v>947</v>
      </c>
      <c r="I234" s="2" t="s">
        <v>549</v>
      </c>
      <c r="J234" s="2" t="s">
        <v>550</v>
      </c>
      <c r="K234" s="2">
        <v>6</v>
      </c>
      <c r="L234" s="2" t="s">
        <v>948</v>
      </c>
      <c r="M234" s="2">
        <v>8.42</v>
      </c>
      <c r="N234" s="2" t="s">
        <v>545</v>
      </c>
      <c r="O234" s="2" t="s">
        <v>1201</v>
      </c>
      <c r="P234" s="2" t="s">
        <v>621</v>
      </c>
      <c r="Q234" s="2">
        <v>0</v>
      </c>
      <c r="R234" s="2" t="s">
        <v>547</v>
      </c>
      <c r="S234" s="2">
        <v>73</v>
      </c>
      <c r="T234" s="2"/>
      <c r="U234" s="2"/>
      <c r="V234" s="2">
        <f t="shared" si="6"/>
        <v>15</v>
      </c>
      <c r="W234" s="2">
        <f t="shared" si="7"/>
        <v>50413</v>
      </c>
    </row>
    <row r="235" spans="1:23" ht="12.75" hidden="1">
      <c r="A235" s="2">
        <v>153</v>
      </c>
      <c r="B235" s="2" t="s">
        <v>1127</v>
      </c>
      <c r="C235" s="2" t="s">
        <v>678</v>
      </c>
      <c r="D235" s="2" t="s">
        <v>676</v>
      </c>
      <c r="E235" s="2">
        <v>35716</v>
      </c>
      <c r="F235" s="2" t="b">
        <v>1</v>
      </c>
      <c r="G235" s="2" t="s">
        <v>548</v>
      </c>
      <c r="H235" s="2" t="s">
        <v>1128</v>
      </c>
      <c r="I235" s="2" t="s">
        <v>574</v>
      </c>
      <c r="J235" s="2" t="s">
        <v>575</v>
      </c>
      <c r="K235" s="2">
        <v>9</v>
      </c>
      <c r="L235" s="2" t="s">
        <v>706</v>
      </c>
      <c r="M235" s="2">
        <v>8.42</v>
      </c>
      <c r="N235" s="2" t="s">
        <v>545</v>
      </c>
      <c r="O235" s="2" t="s">
        <v>1201</v>
      </c>
      <c r="P235" s="2" t="s">
        <v>546</v>
      </c>
      <c r="Q235" s="2">
        <v>0</v>
      </c>
      <c r="R235" s="2" t="s">
        <v>547</v>
      </c>
      <c r="S235" s="2">
        <v>78</v>
      </c>
      <c r="T235" s="2"/>
      <c r="U235" s="2"/>
      <c r="V235" s="2">
        <f t="shared" si="6"/>
        <v>15</v>
      </c>
      <c r="W235" s="2">
        <f t="shared" si="7"/>
        <v>50423</v>
      </c>
    </row>
    <row r="236" spans="1:23" ht="12.75" hidden="1">
      <c r="A236" s="2">
        <v>154</v>
      </c>
      <c r="B236" s="2" t="s">
        <v>442</v>
      </c>
      <c r="C236" s="2" t="s">
        <v>443</v>
      </c>
      <c r="D236" s="2" t="s">
        <v>598</v>
      </c>
      <c r="E236" s="2">
        <v>35134</v>
      </c>
      <c r="F236" s="2" t="b">
        <v>1</v>
      </c>
      <c r="G236" s="2" t="s">
        <v>548</v>
      </c>
      <c r="H236" s="2" t="s">
        <v>444</v>
      </c>
      <c r="I236" s="2" t="s">
        <v>574</v>
      </c>
      <c r="J236" s="2" t="s">
        <v>575</v>
      </c>
      <c r="K236" s="2">
        <v>9</v>
      </c>
      <c r="L236" s="2" t="s">
        <v>706</v>
      </c>
      <c r="M236" s="2">
        <v>8.44</v>
      </c>
      <c r="N236" s="2" t="s">
        <v>545</v>
      </c>
      <c r="O236" s="2" t="s">
        <v>1201</v>
      </c>
      <c r="P236" s="2" t="s">
        <v>546</v>
      </c>
      <c r="Q236" s="2">
        <v>0</v>
      </c>
      <c r="R236" s="2" t="s">
        <v>547</v>
      </c>
      <c r="S236" s="2">
        <v>77</v>
      </c>
      <c r="T236" s="2"/>
      <c r="U236" s="2"/>
      <c r="V236" s="2">
        <f t="shared" si="6"/>
        <v>15</v>
      </c>
      <c r="W236" s="2">
        <f t="shared" si="7"/>
        <v>50423</v>
      </c>
    </row>
    <row r="237" spans="1:23" ht="12.75" hidden="1">
      <c r="A237" s="2">
        <v>50</v>
      </c>
      <c r="B237" s="2" t="s">
        <v>624</v>
      </c>
      <c r="C237" s="2" t="s">
        <v>625</v>
      </c>
      <c r="D237" s="2" t="s">
        <v>626</v>
      </c>
      <c r="E237" s="2">
        <v>35780</v>
      </c>
      <c r="F237" s="2" t="b">
        <v>1</v>
      </c>
      <c r="G237" s="2" t="s">
        <v>548</v>
      </c>
      <c r="H237" s="2" t="s">
        <v>627</v>
      </c>
      <c r="I237" s="2" t="s">
        <v>622</v>
      </c>
      <c r="J237" s="2" t="s">
        <v>543</v>
      </c>
      <c r="K237" s="2">
        <v>18</v>
      </c>
      <c r="L237" s="2" t="s">
        <v>628</v>
      </c>
      <c r="M237" s="2">
        <v>8.46</v>
      </c>
      <c r="N237" s="2" t="s">
        <v>545</v>
      </c>
      <c r="O237" s="2" t="s">
        <v>1201</v>
      </c>
      <c r="P237" s="2" t="s">
        <v>546</v>
      </c>
      <c r="Q237" s="2">
        <v>0</v>
      </c>
      <c r="R237" s="2" t="s">
        <v>547</v>
      </c>
      <c r="S237" s="2">
        <v>80</v>
      </c>
      <c r="T237" s="2"/>
      <c r="U237" s="2"/>
      <c r="V237" s="2">
        <f t="shared" si="6"/>
        <v>15</v>
      </c>
      <c r="W237" s="2">
        <f t="shared" si="7"/>
        <v>50443</v>
      </c>
    </row>
    <row r="238" spans="1:23" ht="12.75" hidden="1">
      <c r="A238" s="2">
        <v>69</v>
      </c>
      <c r="B238" s="2" t="s">
        <v>1068</v>
      </c>
      <c r="C238" s="2" t="s">
        <v>1069</v>
      </c>
      <c r="D238" s="2" t="s">
        <v>1070</v>
      </c>
      <c r="E238" s="2">
        <v>35445</v>
      </c>
      <c r="F238" s="2" t="b">
        <v>1</v>
      </c>
      <c r="G238" s="2" t="s">
        <v>548</v>
      </c>
      <c r="H238" s="2" t="s">
        <v>1071</v>
      </c>
      <c r="I238" s="2" t="s">
        <v>638</v>
      </c>
      <c r="J238" s="2" t="s">
        <v>543</v>
      </c>
      <c r="K238" s="2">
        <v>10</v>
      </c>
      <c r="L238" s="2" t="s">
        <v>764</v>
      </c>
      <c r="M238" s="2">
        <v>8.46</v>
      </c>
      <c r="N238" s="2" t="s">
        <v>545</v>
      </c>
      <c r="O238" s="2" t="s">
        <v>1201</v>
      </c>
      <c r="P238" s="2" t="s">
        <v>621</v>
      </c>
      <c r="Q238" s="2">
        <v>0</v>
      </c>
      <c r="R238" s="2" t="s">
        <v>547</v>
      </c>
      <c r="S238" s="2">
        <v>83</v>
      </c>
      <c r="T238" s="2"/>
      <c r="U238" s="2"/>
      <c r="V238" s="2">
        <f t="shared" si="6"/>
        <v>15</v>
      </c>
      <c r="W238" s="2">
        <f t="shared" si="7"/>
        <v>50443</v>
      </c>
    </row>
    <row r="239" spans="1:23" ht="12.75" hidden="1">
      <c r="A239" s="2">
        <v>418</v>
      </c>
      <c r="B239" s="2" t="s">
        <v>762</v>
      </c>
      <c r="C239" s="2" t="s">
        <v>673</v>
      </c>
      <c r="D239" s="2" t="s">
        <v>707</v>
      </c>
      <c r="E239" s="2">
        <v>35934</v>
      </c>
      <c r="F239" s="2" t="b">
        <v>1</v>
      </c>
      <c r="G239" s="2" t="s">
        <v>548</v>
      </c>
      <c r="H239" s="2" t="s">
        <v>763</v>
      </c>
      <c r="I239" s="2" t="s">
        <v>756</v>
      </c>
      <c r="J239" s="2" t="s">
        <v>575</v>
      </c>
      <c r="K239" s="2">
        <v>23</v>
      </c>
      <c r="L239" s="2" t="s">
        <v>764</v>
      </c>
      <c r="M239" s="2">
        <v>8.47</v>
      </c>
      <c r="N239" s="2" t="s">
        <v>551</v>
      </c>
      <c r="O239" s="2" t="s">
        <v>1198</v>
      </c>
      <c r="P239" s="2" t="s">
        <v>621</v>
      </c>
      <c r="Q239" s="2">
        <v>0</v>
      </c>
      <c r="R239" s="2" t="s">
        <v>547</v>
      </c>
      <c r="S239" s="2">
        <v>83</v>
      </c>
      <c r="T239" s="2"/>
      <c r="U239" s="2"/>
      <c r="V239" s="2">
        <f t="shared" si="6"/>
        <v>16</v>
      </c>
      <c r="W239" s="2">
        <f t="shared" si="7"/>
        <v>50423</v>
      </c>
    </row>
    <row r="240" spans="1:23" ht="12.75" hidden="1">
      <c r="A240" s="2">
        <v>4</v>
      </c>
      <c r="B240" s="2" t="s">
        <v>952</v>
      </c>
      <c r="C240" s="2" t="s">
        <v>953</v>
      </c>
      <c r="D240" s="2" t="s">
        <v>639</v>
      </c>
      <c r="E240" s="2">
        <v>35304</v>
      </c>
      <c r="F240" s="2" t="b">
        <v>1</v>
      </c>
      <c r="G240" s="2" t="s">
        <v>548</v>
      </c>
      <c r="H240" s="2" t="s">
        <v>954</v>
      </c>
      <c r="I240" s="2" t="s">
        <v>549</v>
      </c>
      <c r="J240" s="2" t="s">
        <v>550</v>
      </c>
      <c r="K240" s="2">
        <v>9</v>
      </c>
      <c r="L240" s="2" t="s">
        <v>672</v>
      </c>
      <c r="M240" s="2">
        <v>8.48</v>
      </c>
      <c r="N240" s="2" t="s">
        <v>545</v>
      </c>
      <c r="O240" s="2" t="s">
        <v>1201</v>
      </c>
      <c r="P240" s="2" t="s">
        <v>546</v>
      </c>
      <c r="Q240" s="2">
        <v>0</v>
      </c>
      <c r="R240" s="2" t="s">
        <v>547</v>
      </c>
      <c r="S240" s="2">
        <v>85</v>
      </c>
      <c r="T240" s="2">
        <v>0.2</v>
      </c>
      <c r="U240" s="2"/>
      <c r="V240" s="2">
        <f t="shared" si="6"/>
        <v>15</v>
      </c>
      <c r="W240" s="2">
        <f t="shared" si="7"/>
        <v>50413</v>
      </c>
    </row>
    <row r="241" spans="1:23" ht="12.75" hidden="1">
      <c r="A241" s="2">
        <v>151</v>
      </c>
      <c r="B241" s="2" t="s">
        <v>435</v>
      </c>
      <c r="C241" s="2" t="s">
        <v>436</v>
      </c>
      <c r="D241" s="2" t="s">
        <v>437</v>
      </c>
      <c r="E241" s="2">
        <v>35728</v>
      </c>
      <c r="F241" s="2" t="b">
        <v>1</v>
      </c>
      <c r="G241" s="2" t="s">
        <v>548</v>
      </c>
      <c r="H241" s="2" t="s">
        <v>438</v>
      </c>
      <c r="I241" s="2" t="s">
        <v>574</v>
      </c>
      <c r="J241" s="2" t="s">
        <v>575</v>
      </c>
      <c r="K241" s="2">
        <v>10</v>
      </c>
      <c r="L241" s="2" t="s">
        <v>432</v>
      </c>
      <c r="M241" s="2">
        <v>8.48</v>
      </c>
      <c r="N241" s="2" t="s">
        <v>545</v>
      </c>
      <c r="O241" s="2" t="s">
        <v>1201</v>
      </c>
      <c r="P241" s="2" t="s">
        <v>621</v>
      </c>
      <c r="Q241" s="2">
        <v>0</v>
      </c>
      <c r="R241" s="2" t="s">
        <v>547</v>
      </c>
      <c r="S241" s="2">
        <v>77</v>
      </c>
      <c r="T241" s="2"/>
      <c r="U241" s="2"/>
      <c r="V241" s="2">
        <f t="shared" si="6"/>
        <v>15</v>
      </c>
      <c r="W241" s="2">
        <f t="shared" si="7"/>
        <v>50423</v>
      </c>
    </row>
    <row r="242" spans="1:23" ht="12.75" hidden="1">
      <c r="A242" s="2">
        <v>191</v>
      </c>
      <c r="B242" s="2" t="s">
        <v>509</v>
      </c>
      <c r="C242" s="2" t="s">
        <v>510</v>
      </c>
      <c r="D242" s="2" t="s">
        <v>780</v>
      </c>
      <c r="E242" s="2">
        <v>35634</v>
      </c>
      <c r="F242" s="2" t="b">
        <v>1</v>
      </c>
      <c r="G242" s="2" t="s">
        <v>548</v>
      </c>
      <c r="H242" s="2" t="s">
        <v>511</v>
      </c>
      <c r="I242" s="2" t="s">
        <v>599</v>
      </c>
      <c r="J242" s="2" t="s">
        <v>575</v>
      </c>
      <c r="K242" s="2">
        <v>9</v>
      </c>
      <c r="L242" s="2" t="s">
        <v>671</v>
      </c>
      <c r="M242" s="2">
        <v>8.5</v>
      </c>
      <c r="N242" s="2" t="s">
        <v>545</v>
      </c>
      <c r="O242" s="2" t="s">
        <v>1201</v>
      </c>
      <c r="P242" s="2" t="s">
        <v>546</v>
      </c>
      <c r="Q242" s="2">
        <v>0</v>
      </c>
      <c r="R242" s="2" t="s">
        <v>547</v>
      </c>
      <c r="S242" s="2">
        <v>80</v>
      </c>
      <c r="T242" s="2"/>
      <c r="U242" s="2"/>
      <c r="V242" s="2">
        <f t="shared" si="6"/>
        <v>15</v>
      </c>
      <c r="W242" s="2">
        <f t="shared" si="7"/>
        <v>50423</v>
      </c>
    </row>
    <row r="243" spans="1:23" ht="12.75" hidden="1">
      <c r="A243" s="2">
        <v>71</v>
      </c>
      <c r="B243" s="2" t="s">
        <v>647</v>
      </c>
      <c r="C243" s="2" t="s">
        <v>648</v>
      </c>
      <c r="D243" s="2" t="s">
        <v>649</v>
      </c>
      <c r="E243" s="2">
        <v>35754</v>
      </c>
      <c r="F243" s="2" t="b">
        <v>1</v>
      </c>
      <c r="G243" s="2" t="s">
        <v>548</v>
      </c>
      <c r="H243" s="2" t="s">
        <v>650</v>
      </c>
      <c r="I243" s="2" t="s">
        <v>638</v>
      </c>
      <c r="J243" s="2" t="s">
        <v>543</v>
      </c>
      <c r="K243" s="2">
        <v>20</v>
      </c>
      <c r="L243" s="2" t="s">
        <v>651</v>
      </c>
      <c r="M243" s="2">
        <v>8.52</v>
      </c>
      <c r="N243" s="2" t="s">
        <v>545</v>
      </c>
      <c r="O243" s="2" t="s">
        <v>1201</v>
      </c>
      <c r="P243" s="2" t="s">
        <v>621</v>
      </c>
      <c r="Q243" s="2">
        <v>0</v>
      </c>
      <c r="R243" s="2" t="s">
        <v>547</v>
      </c>
      <c r="S243" s="2">
        <v>83</v>
      </c>
      <c r="T243" s="2"/>
      <c r="U243" s="2"/>
      <c r="V243" s="2">
        <f t="shared" si="6"/>
        <v>15</v>
      </c>
      <c r="W243" s="2">
        <f t="shared" si="7"/>
        <v>50443</v>
      </c>
    </row>
    <row r="244" spans="1:23" ht="12.75" hidden="1">
      <c r="A244" s="2">
        <v>46</v>
      </c>
      <c r="B244" s="2" t="s">
        <v>1030</v>
      </c>
      <c r="C244" s="2" t="s">
        <v>796</v>
      </c>
      <c r="D244" s="2" t="s">
        <v>781</v>
      </c>
      <c r="E244" s="2">
        <v>35327</v>
      </c>
      <c r="F244" s="2" t="b">
        <v>1</v>
      </c>
      <c r="G244" s="2" t="s">
        <v>548</v>
      </c>
      <c r="H244" s="2" t="s">
        <v>1031</v>
      </c>
      <c r="I244" s="2" t="s">
        <v>622</v>
      </c>
      <c r="J244" s="2" t="s">
        <v>543</v>
      </c>
      <c r="K244" s="2">
        <v>14</v>
      </c>
      <c r="L244" s="2" t="s">
        <v>834</v>
      </c>
      <c r="M244" s="2">
        <v>8.53</v>
      </c>
      <c r="N244" s="2" t="s">
        <v>545</v>
      </c>
      <c r="O244" s="2" t="s">
        <v>1201</v>
      </c>
      <c r="P244" s="2" t="s">
        <v>621</v>
      </c>
      <c r="Q244" s="2">
        <v>0</v>
      </c>
      <c r="R244" s="2" t="s">
        <v>547</v>
      </c>
      <c r="S244" s="2">
        <v>83</v>
      </c>
      <c r="T244" s="2"/>
      <c r="U244" s="2"/>
      <c r="V244" s="2">
        <f t="shared" si="6"/>
        <v>15</v>
      </c>
      <c r="W244" s="2">
        <f t="shared" si="7"/>
        <v>50443</v>
      </c>
    </row>
    <row r="245" spans="1:23" ht="12.75" hidden="1">
      <c r="A245" s="2">
        <v>146</v>
      </c>
      <c r="B245" s="2" t="s">
        <v>420</v>
      </c>
      <c r="C245" s="2" t="s">
        <v>421</v>
      </c>
      <c r="D245" s="2" t="s">
        <v>1087</v>
      </c>
      <c r="E245" s="2">
        <v>35790</v>
      </c>
      <c r="F245" s="2" t="b">
        <v>1</v>
      </c>
      <c r="G245" s="2" t="s">
        <v>548</v>
      </c>
      <c r="H245" s="2" t="s">
        <v>422</v>
      </c>
      <c r="I245" s="2" t="s">
        <v>574</v>
      </c>
      <c r="J245" s="2" t="s">
        <v>575</v>
      </c>
      <c r="K245" s="2">
        <v>7</v>
      </c>
      <c r="L245" s="2" t="s">
        <v>715</v>
      </c>
      <c r="M245" s="2">
        <v>8.53</v>
      </c>
      <c r="N245" s="2" t="s">
        <v>545</v>
      </c>
      <c r="O245" s="2" t="s">
        <v>1201</v>
      </c>
      <c r="P245" s="2" t="s">
        <v>621</v>
      </c>
      <c r="Q245" s="2">
        <v>0</v>
      </c>
      <c r="R245" s="2" t="s">
        <v>547</v>
      </c>
      <c r="S245" s="2">
        <v>78</v>
      </c>
      <c r="T245" s="2"/>
      <c r="U245" s="2"/>
      <c r="V245" s="2">
        <f t="shared" si="6"/>
        <v>15</v>
      </c>
      <c r="W245" s="2">
        <f t="shared" si="7"/>
        <v>50423</v>
      </c>
    </row>
    <row r="246" spans="1:23" ht="12.75" hidden="1">
      <c r="A246" s="2">
        <v>405</v>
      </c>
      <c r="B246" s="2" t="s">
        <v>750</v>
      </c>
      <c r="C246" s="2" t="s">
        <v>751</v>
      </c>
      <c r="D246" s="2" t="s">
        <v>707</v>
      </c>
      <c r="E246" s="2">
        <v>35891</v>
      </c>
      <c r="F246" s="2" t="b">
        <v>1</v>
      </c>
      <c r="G246" s="2" t="s">
        <v>548</v>
      </c>
      <c r="H246" s="2" t="s">
        <v>752</v>
      </c>
      <c r="I246" s="2" t="s">
        <v>734</v>
      </c>
      <c r="J246" s="2" t="s">
        <v>575</v>
      </c>
      <c r="K246" s="2">
        <v>29</v>
      </c>
      <c r="L246" s="2" t="s">
        <v>753</v>
      </c>
      <c r="M246" s="2">
        <v>8.53</v>
      </c>
      <c r="N246" s="2" t="s">
        <v>551</v>
      </c>
      <c r="O246" s="2" t="s">
        <v>1198</v>
      </c>
      <c r="P246" s="2" t="s">
        <v>621</v>
      </c>
      <c r="Q246" s="2">
        <v>0</v>
      </c>
      <c r="R246" s="2" t="s">
        <v>547</v>
      </c>
      <c r="S246" s="2">
        <v>95</v>
      </c>
      <c r="T246" s="2">
        <v>0.3</v>
      </c>
      <c r="U246" s="2"/>
      <c r="V246" s="2">
        <f t="shared" si="6"/>
        <v>16</v>
      </c>
      <c r="W246" s="2">
        <f t="shared" si="7"/>
        <v>50423</v>
      </c>
    </row>
    <row r="247" spans="1:23" ht="12.75" hidden="1">
      <c r="A247" s="2">
        <v>171</v>
      </c>
      <c r="B247" s="2" t="s">
        <v>472</v>
      </c>
      <c r="C247" s="2" t="s">
        <v>473</v>
      </c>
      <c r="D247" s="2" t="s">
        <v>474</v>
      </c>
      <c r="E247" s="2">
        <v>35701</v>
      </c>
      <c r="F247" s="2" t="b">
        <v>1</v>
      </c>
      <c r="G247" s="2" t="s">
        <v>548</v>
      </c>
      <c r="H247" s="2" t="s">
        <v>475</v>
      </c>
      <c r="I247" s="2" t="s">
        <v>589</v>
      </c>
      <c r="J247" s="2" t="s">
        <v>575</v>
      </c>
      <c r="K247" s="2">
        <v>7</v>
      </c>
      <c r="L247" s="2" t="s">
        <v>834</v>
      </c>
      <c r="M247" s="2">
        <v>8.54</v>
      </c>
      <c r="N247" s="2" t="s">
        <v>545</v>
      </c>
      <c r="O247" s="2" t="s">
        <v>1201</v>
      </c>
      <c r="P247" s="2" t="s">
        <v>621</v>
      </c>
      <c r="Q247" s="2">
        <v>0</v>
      </c>
      <c r="R247" s="2" t="s">
        <v>547</v>
      </c>
      <c r="S247" s="2">
        <v>83</v>
      </c>
      <c r="T247" s="2"/>
      <c r="U247" s="2"/>
      <c r="V247" s="2">
        <f t="shared" si="6"/>
        <v>15</v>
      </c>
      <c r="W247" s="2">
        <f t="shared" si="7"/>
        <v>50423</v>
      </c>
    </row>
    <row r="248" spans="1:23" ht="12.75" hidden="1">
      <c r="A248" s="2">
        <v>49</v>
      </c>
      <c r="B248" s="2" t="s">
        <v>1038</v>
      </c>
      <c r="C248" s="2" t="s">
        <v>1039</v>
      </c>
      <c r="D248" s="2" t="s">
        <v>680</v>
      </c>
      <c r="E248" s="2">
        <v>35450</v>
      </c>
      <c r="F248" s="2" t="b">
        <v>1</v>
      </c>
      <c r="G248" s="2" t="s">
        <v>548</v>
      </c>
      <c r="H248" s="2" t="s">
        <v>1040</v>
      </c>
      <c r="I248" s="2" t="s">
        <v>622</v>
      </c>
      <c r="J248" s="2" t="s">
        <v>543</v>
      </c>
      <c r="K248" s="2">
        <v>16</v>
      </c>
      <c r="L248" s="2" t="s">
        <v>1041</v>
      </c>
      <c r="M248" s="2">
        <v>8.55</v>
      </c>
      <c r="N248" s="2" t="s">
        <v>545</v>
      </c>
      <c r="O248" s="2" t="s">
        <v>1201</v>
      </c>
      <c r="P248" s="2" t="s">
        <v>621</v>
      </c>
      <c r="Q248" s="2">
        <v>0</v>
      </c>
      <c r="R248" s="2" t="s">
        <v>547</v>
      </c>
      <c r="S248" s="2">
        <v>73</v>
      </c>
      <c r="T248" s="2"/>
      <c r="U248" s="2"/>
      <c r="V248" s="2">
        <f t="shared" si="6"/>
        <v>15</v>
      </c>
      <c r="W248" s="2">
        <f t="shared" si="7"/>
        <v>50443</v>
      </c>
    </row>
    <row r="249" spans="1:23" ht="12.75" hidden="1">
      <c r="A249" s="2">
        <v>1</v>
      </c>
      <c r="B249" s="2" t="s">
        <v>943</v>
      </c>
      <c r="C249" s="2" t="s">
        <v>944</v>
      </c>
      <c r="D249" s="2" t="s">
        <v>608</v>
      </c>
      <c r="E249" s="2">
        <v>35675</v>
      </c>
      <c r="F249" s="2" t="b">
        <v>1</v>
      </c>
      <c r="G249" s="2" t="s">
        <v>548</v>
      </c>
      <c r="H249" s="2" t="s">
        <v>945</v>
      </c>
      <c r="I249" s="2" t="s">
        <v>549</v>
      </c>
      <c r="J249" s="2" t="s">
        <v>550</v>
      </c>
      <c r="K249" s="2">
        <v>7</v>
      </c>
      <c r="L249" s="2" t="s">
        <v>715</v>
      </c>
      <c r="M249" s="2">
        <v>8.56</v>
      </c>
      <c r="N249" s="2" t="s">
        <v>545</v>
      </c>
      <c r="O249" s="2" t="s">
        <v>1201</v>
      </c>
      <c r="P249" s="2" t="s">
        <v>621</v>
      </c>
      <c r="Q249" s="2">
        <v>0</v>
      </c>
      <c r="R249" s="2" t="s">
        <v>547</v>
      </c>
      <c r="S249" s="2">
        <v>80</v>
      </c>
      <c r="T249" s="2"/>
      <c r="U249" s="2"/>
      <c r="V249" s="2">
        <f t="shared" si="6"/>
        <v>15</v>
      </c>
      <c r="W249" s="2">
        <f t="shared" si="7"/>
        <v>50413</v>
      </c>
    </row>
    <row r="250" spans="1:23" ht="12.75" hidden="1">
      <c r="A250" s="2">
        <v>261</v>
      </c>
      <c r="B250" s="2" t="s">
        <v>614</v>
      </c>
      <c r="C250" s="2" t="s">
        <v>615</v>
      </c>
      <c r="D250" s="2" t="s">
        <v>616</v>
      </c>
      <c r="E250" s="2">
        <v>34579</v>
      </c>
      <c r="F250" s="2" t="b">
        <v>1</v>
      </c>
      <c r="G250" s="2" t="s">
        <v>548</v>
      </c>
      <c r="H250" s="2" t="s">
        <v>617</v>
      </c>
      <c r="I250" s="2" t="s">
        <v>618</v>
      </c>
      <c r="J250" s="2" t="s">
        <v>619</v>
      </c>
      <c r="K250" s="2">
        <v>22</v>
      </c>
      <c r="L250" s="2" t="s">
        <v>620</v>
      </c>
      <c r="M250" s="2">
        <v>8.59</v>
      </c>
      <c r="N250" s="2" t="s">
        <v>551</v>
      </c>
      <c r="O250" s="2" t="s">
        <v>1198</v>
      </c>
      <c r="P250" s="2" t="s">
        <v>621</v>
      </c>
      <c r="Q250" s="2">
        <v>0</v>
      </c>
      <c r="R250" s="2" t="s">
        <v>547</v>
      </c>
      <c r="S250" s="2">
        <v>83</v>
      </c>
      <c r="T250" s="2"/>
      <c r="U250" s="2"/>
      <c r="V250" s="2">
        <f t="shared" si="6"/>
        <v>15</v>
      </c>
      <c r="W250" s="2">
        <f t="shared" si="7"/>
        <v>50433</v>
      </c>
    </row>
    <row r="251" spans="1:23" ht="12.75" hidden="1">
      <c r="A251" s="2">
        <v>15</v>
      </c>
      <c r="B251" s="2" t="s">
        <v>975</v>
      </c>
      <c r="C251" s="2" t="s">
        <v>976</v>
      </c>
      <c r="D251" s="2" t="s">
        <v>677</v>
      </c>
      <c r="E251" s="2">
        <v>35564</v>
      </c>
      <c r="F251" s="2" t="b">
        <v>1</v>
      </c>
      <c r="G251" s="2" t="s">
        <v>548</v>
      </c>
      <c r="H251" s="2" t="s">
        <v>977</v>
      </c>
      <c r="I251" s="2" t="s">
        <v>553</v>
      </c>
      <c r="J251" s="2" t="s">
        <v>550</v>
      </c>
      <c r="K251" s="2">
        <v>5</v>
      </c>
      <c r="L251" s="2" t="s">
        <v>715</v>
      </c>
      <c r="M251" s="2">
        <v>8.6</v>
      </c>
      <c r="N251" s="2" t="s">
        <v>545</v>
      </c>
      <c r="O251" s="2" t="s">
        <v>1201</v>
      </c>
      <c r="P251" s="2" t="s">
        <v>621</v>
      </c>
      <c r="Q251" s="2">
        <v>0</v>
      </c>
      <c r="R251" s="2" t="s">
        <v>547</v>
      </c>
      <c r="S251" s="2">
        <v>80</v>
      </c>
      <c r="T251" s="2"/>
      <c r="U251" s="2"/>
      <c r="V251" s="2">
        <f t="shared" si="6"/>
        <v>15</v>
      </c>
      <c r="W251" s="2">
        <f t="shared" si="7"/>
        <v>50413</v>
      </c>
    </row>
    <row r="252" spans="1:23" ht="12.75" hidden="1">
      <c r="A252" s="2">
        <v>16</v>
      </c>
      <c r="B252" s="2" t="s">
        <v>978</v>
      </c>
      <c r="C252" s="2" t="s">
        <v>956</v>
      </c>
      <c r="D252" s="2" t="s">
        <v>979</v>
      </c>
      <c r="E252" s="2">
        <v>35411</v>
      </c>
      <c r="F252" s="2" t="b">
        <v>1</v>
      </c>
      <c r="G252" s="2" t="s">
        <v>548</v>
      </c>
      <c r="H252" s="2" t="s">
        <v>980</v>
      </c>
      <c r="I252" s="2" t="s">
        <v>553</v>
      </c>
      <c r="J252" s="2" t="s">
        <v>550</v>
      </c>
      <c r="K252" s="2">
        <v>5</v>
      </c>
      <c r="L252" s="2" t="s">
        <v>715</v>
      </c>
      <c r="M252" s="2">
        <v>8.6</v>
      </c>
      <c r="N252" s="2" t="s">
        <v>545</v>
      </c>
      <c r="O252" s="2" t="s">
        <v>1201</v>
      </c>
      <c r="P252" s="2" t="s">
        <v>621</v>
      </c>
      <c r="Q252" s="2">
        <v>0</v>
      </c>
      <c r="R252" s="2" t="s">
        <v>547</v>
      </c>
      <c r="S252" s="2">
        <v>80</v>
      </c>
      <c r="T252" s="2"/>
      <c r="U252" s="2"/>
      <c r="V252" s="2">
        <f t="shared" si="6"/>
        <v>15</v>
      </c>
      <c r="W252" s="2">
        <f t="shared" si="7"/>
        <v>50413</v>
      </c>
    </row>
    <row r="253" spans="1:23" ht="12.75" hidden="1">
      <c r="A253" s="2">
        <v>187</v>
      </c>
      <c r="B253" s="2" t="s">
        <v>1137</v>
      </c>
      <c r="C253" s="2" t="s">
        <v>819</v>
      </c>
      <c r="D253" s="2" t="s">
        <v>1138</v>
      </c>
      <c r="E253" s="2">
        <v>35640</v>
      </c>
      <c r="F253" s="2" t="b">
        <v>1</v>
      </c>
      <c r="G253" s="2" t="s">
        <v>548</v>
      </c>
      <c r="H253" s="2" t="s">
        <v>1139</v>
      </c>
      <c r="I253" s="2" t="s">
        <v>599</v>
      </c>
      <c r="J253" s="2" t="s">
        <v>575</v>
      </c>
      <c r="K253" s="2">
        <v>14</v>
      </c>
      <c r="L253" s="2" t="s">
        <v>924</v>
      </c>
      <c r="M253" s="2">
        <v>8.6</v>
      </c>
      <c r="N253" s="2" t="s">
        <v>545</v>
      </c>
      <c r="O253" s="2" t="s">
        <v>1201</v>
      </c>
      <c r="P253" s="2" t="s">
        <v>546</v>
      </c>
      <c r="Q253" s="2">
        <v>0</v>
      </c>
      <c r="R253" s="2" t="s">
        <v>547</v>
      </c>
      <c r="S253" s="2">
        <v>84</v>
      </c>
      <c r="T253" s="2"/>
      <c r="U253" s="2"/>
      <c r="V253" s="2">
        <f t="shared" si="6"/>
        <v>15</v>
      </c>
      <c r="W253" s="2">
        <f t="shared" si="7"/>
        <v>50423</v>
      </c>
    </row>
    <row r="254" spans="1:23" ht="12.75" hidden="1">
      <c r="A254" s="2">
        <v>419</v>
      </c>
      <c r="B254" s="2" t="s">
        <v>759</v>
      </c>
      <c r="C254" s="2" t="s">
        <v>760</v>
      </c>
      <c r="D254" s="2" t="s">
        <v>688</v>
      </c>
      <c r="E254" s="2">
        <v>35799</v>
      </c>
      <c r="F254" s="2" t="b">
        <v>1</v>
      </c>
      <c r="G254" s="2" t="s">
        <v>548</v>
      </c>
      <c r="H254" s="2" t="s">
        <v>761</v>
      </c>
      <c r="I254" s="2" t="s">
        <v>756</v>
      </c>
      <c r="J254" s="2" t="s">
        <v>575</v>
      </c>
      <c r="K254" s="2">
        <v>20</v>
      </c>
      <c r="L254" s="2" t="s">
        <v>628</v>
      </c>
      <c r="M254" s="2">
        <v>8.62</v>
      </c>
      <c r="N254" s="2" t="s">
        <v>551</v>
      </c>
      <c r="O254" s="2" t="s">
        <v>1198</v>
      </c>
      <c r="P254" s="2" t="s">
        <v>546</v>
      </c>
      <c r="Q254" s="2">
        <v>0</v>
      </c>
      <c r="R254" s="2" t="s">
        <v>547</v>
      </c>
      <c r="S254" s="2">
        <v>86</v>
      </c>
      <c r="T254" s="2"/>
      <c r="U254" s="2"/>
      <c r="V254" s="2">
        <f t="shared" si="6"/>
        <v>16</v>
      </c>
      <c r="W254" s="2">
        <f t="shared" si="7"/>
        <v>50423</v>
      </c>
    </row>
    <row r="255" spans="1:23" ht="12.75" hidden="1">
      <c r="A255" s="2">
        <v>48</v>
      </c>
      <c r="B255" s="2" t="s">
        <v>1035</v>
      </c>
      <c r="C255" s="2" t="s">
        <v>1036</v>
      </c>
      <c r="D255" s="2" t="s">
        <v>644</v>
      </c>
      <c r="E255" s="2">
        <v>35743</v>
      </c>
      <c r="F255" s="2" t="b">
        <v>1</v>
      </c>
      <c r="G255" s="2" t="s">
        <v>548</v>
      </c>
      <c r="H255" s="2" t="s">
        <v>1037</v>
      </c>
      <c r="I255" s="2" t="s">
        <v>622</v>
      </c>
      <c r="J255" s="2" t="s">
        <v>543</v>
      </c>
      <c r="K255" s="2">
        <v>10</v>
      </c>
      <c r="L255" s="2" t="s">
        <v>764</v>
      </c>
      <c r="M255" s="2">
        <v>8.63</v>
      </c>
      <c r="N255" s="2" t="s">
        <v>545</v>
      </c>
      <c r="O255" s="2" t="s">
        <v>1201</v>
      </c>
      <c r="P255" s="2" t="s">
        <v>621</v>
      </c>
      <c r="Q255" s="2">
        <v>0</v>
      </c>
      <c r="R255" s="2" t="s">
        <v>547</v>
      </c>
      <c r="S255" s="2">
        <v>75</v>
      </c>
      <c r="T255" s="2"/>
      <c r="U255" s="2"/>
      <c r="V255" s="2">
        <f t="shared" si="6"/>
        <v>15</v>
      </c>
      <c r="W255" s="2">
        <f t="shared" si="7"/>
        <v>50443</v>
      </c>
    </row>
    <row r="256" spans="1:23" ht="12.75" hidden="1">
      <c r="A256" s="2">
        <v>67</v>
      </c>
      <c r="B256" s="2" t="s">
        <v>1060</v>
      </c>
      <c r="C256" s="2" t="s">
        <v>1061</v>
      </c>
      <c r="D256" s="2" t="s">
        <v>1062</v>
      </c>
      <c r="E256" s="2">
        <v>35764</v>
      </c>
      <c r="F256" s="2" t="b">
        <v>1</v>
      </c>
      <c r="G256" s="2" t="s">
        <v>548</v>
      </c>
      <c r="H256" s="2" t="s">
        <v>1063</v>
      </c>
      <c r="I256" s="2" t="s">
        <v>638</v>
      </c>
      <c r="J256" s="2" t="s">
        <v>543</v>
      </c>
      <c r="K256" s="2">
        <v>11</v>
      </c>
      <c r="L256" s="2" t="s">
        <v>1064</v>
      </c>
      <c r="M256" s="2">
        <v>8.64</v>
      </c>
      <c r="N256" s="2" t="s">
        <v>545</v>
      </c>
      <c r="O256" s="2" t="s">
        <v>1201</v>
      </c>
      <c r="P256" s="2" t="s">
        <v>621</v>
      </c>
      <c r="Q256" s="2">
        <v>0</v>
      </c>
      <c r="R256" s="2" t="s">
        <v>547</v>
      </c>
      <c r="S256" s="2">
        <v>87</v>
      </c>
      <c r="T256" s="2">
        <v>0.2</v>
      </c>
      <c r="U256" s="2"/>
      <c r="V256" s="2">
        <f t="shared" si="6"/>
        <v>15</v>
      </c>
      <c r="W256" s="2">
        <f t="shared" si="7"/>
        <v>50443</v>
      </c>
    </row>
    <row r="257" spans="1:23" ht="12.75" hidden="1">
      <c r="A257" s="2">
        <v>147</v>
      </c>
      <c r="B257" s="2" t="s">
        <v>423</v>
      </c>
      <c r="C257" s="2" t="s">
        <v>779</v>
      </c>
      <c r="D257" s="2" t="s">
        <v>810</v>
      </c>
      <c r="E257" s="2">
        <v>35640</v>
      </c>
      <c r="F257" s="2" t="b">
        <v>1</v>
      </c>
      <c r="G257" s="2" t="s">
        <v>548</v>
      </c>
      <c r="H257" s="2" t="s">
        <v>424</v>
      </c>
      <c r="I257" s="2" t="s">
        <v>574</v>
      </c>
      <c r="J257" s="2" t="s">
        <v>575</v>
      </c>
      <c r="K257" s="2">
        <v>11</v>
      </c>
      <c r="L257" s="2" t="s">
        <v>620</v>
      </c>
      <c r="M257" s="2">
        <v>8.71</v>
      </c>
      <c r="N257" s="2" t="s">
        <v>545</v>
      </c>
      <c r="O257" s="2" t="s">
        <v>1201</v>
      </c>
      <c r="P257" s="2" t="s">
        <v>621</v>
      </c>
      <c r="Q257" s="2">
        <v>0</v>
      </c>
      <c r="R257" s="2" t="s">
        <v>547</v>
      </c>
      <c r="S257" s="2">
        <v>80</v>
      </c>
      <c r="T257" s="2"/>
      <c r="U257" s="2"/>
      <c r="V257" s="2">
        <f t="shared" si="6"/>
        <v>15</v>
      </c>
      <c r="W257" s="2">
        <f t="shared" si="7"/>
        <v>50423</v>
      </c>
    </row>
    <row r="258" spans="1:23" ht="12.75" hidden="1">
      <c r="A258" s="2">
        <v>172</v>
      </c>
      <c r="B258" s="2" t="s">
        <v>476</v>
      </c>
      <c r="C258" s="2" t="s">
        <v>898</v>
      </c>
      <c r="D258" s="2" t="s">
        <v>923</v>
      </c>
      <c r="E258" s="2">
        <v>35739</v>
      </c>
      <c r="F258" s="2" t="b">
        <v>1</v>
      </c>
      <c r="G258" s="2" t="s">
        <v>548</v>
      </c>
      <c r="H258" s="2" t="s">
        <v>477</v>
      </c>
      <c r="I258" s="2" t="s">
        <v>589</v>
      </c>
      <c r="J258" s="2" t="s">
        <v>575</v>
      </c>
      <c r="K258" s="2">
        <v>14</v>
      </c>
      <c r="L258" s="2" t="s">
        <v>924</v>
      </c>
      <c r="M258" s="2">
        <v>8.71</v>
      </c>
      <c r="N258" s="2" t="s">
        <v>545</v>
      </c>
      <c r="O258" s="2" t="s">
        <v>1201</v>
      </c>
      <c r="P258" s="2" t="s">
        <v>546</v>
      </c>
      <c r="Q258" s="2">
        <v>0</v>
      </c>
      <c r="R258" s="2" t="s">
        <v>547</v>
      </c>
      <c r="S258" s="2">
        <v>94</v>
      </c>
      <c r="T258" s="2">
        <v>0.3</v>
      </c>
      <c r="U258" s="2"/>
      <c r="V258" s="2">
        <f t="shared" si="6"/>
        <v>15</v>
      </c>
      <c r="W258" s="2">
        <f t="shared" si="7"/>
        <v>50423</v>
      </c>
    </row>
    <row r="259" spans="1:23" ht="12.75" hidden="1">
      <c r="A259" s="2">
        <v>184</v>
      </c>
      <c r="B259" s="2" t="s">
        <v>499</v>
      </c>
      <c r="C259" s="2" t="s">
        <v>822</v>
      </c>
      <c r="D259" s="2" t="s">
        <v>500</v>
      </c>
      <c r="E259" s="2">
        <v>34979</v>
      </c>
      <c r="F259" s="2" t="b">
        <v>1</v>
      </c>
      <c r="G259" s="2" t="s">
        <v>548</v>
      </c>
      <c r="H259" s="2" t="s">
        <v>501</v>
      </c>
      <c r="I259" s="2" t="s">
        <v>599</v>
      </c>
      <c r="J259" s="2" t="s">
        <v>575</v>
      </c>
      <c r="K259" s="2">
        <v>7</v>
      </c>
      <c r="L259" s="2" t="s">
        <v>715</v>
      </c>
      <c r="M259" s="2">
        <v>8.74</v>
      </c>
      <c r="N259" s="2" t="s">
        <v>545</v>
      </c>
      <c r="O259" s="2" t="s">
        <v>1201</v>
      </c>
      <c r="P259" s="2" t="s">
        <v>621</v>
      </c>
      <c r="Q259" s="2">
        <v>0</v>
      </c>
      <c r="R259" s="2" t="s">
        <v>547</v>
      </c>
      <c r="S259" s="2">
        <v>80</v>
      </c>
      <c r="T259" s="2"/>
      <c r="U259" s="2"/>
      <c r="V259" s="2">
        <f t="shared" si="6"/>
        <v>15</v>
      </c>
      <c r="W259" s="2">
        <f t="shared" si="7"/>
        <v>50423</v>
      </c>
    </row>
    <row r="260" spans="1:23" ht="12.75" hidden="1">
      <c r="A260" s="2">
        <v>170</v>
      </c>
      <c r="B260" s="2" t="s">
        <v>469</v>
      </c>
      <c r="C260" s="2" t="s">
        <v>470</v>
      </c>
      <c r="D260" s="2" t="s">
        <v>652</v>
      </c>
      <c r="E260" s="2">
        <v>35695</v>
      </c>
      <c r="F260" s="2" t="b">
        <v>1</v>
      </c>
      <c r="G260" s="2" t="s">
        <v>548</v>
      </c>
      <c r="H260" s="2" t="s">
        <v>471</v>
      </c>
      <c r="I260" s="2" t="s">
        <v>589</v>
      </c>
      <c r="J260" s="2" t="s">
        <v>575</v>
      </c>
      <c r="K260" s="2">
        <v>10</v>
      </c>
      <c r="L260" s="2" t="s">
        <v>827</v>
      </c>
      <c r="M260" s="2">
        <v>8.78</v>
      </c>
      <c r="N260" s="2" t="s">
        <v>545</v>
      </c>
      <c r="O260" s="2" t="s">
        <v>1201</v>
      </c>
      <c r="P260" s="2" t="s">
        <v>621</v>
      </c>
      <c r="Q260" s="2">
        <v>0</v>
      </c>
      <c r="R260" s="2" t="s">
        <v>547</v>
      </c>
      <c r="S260" s="2">
        <v>85</v>
      </c>
      <c r="T260" s="2"/>
      <c r="U260" s="2"/>
      <c r="V260" s="2">
        <f t="shared" si="6"/>
        <v>15</v>
      </c>
      <c r="W260" s="2">
        <f t="shared" si="7"/>
        <v>50423</v>
      </c>
    </row>
    <row r="261" spans="1:23" ht="12.75" hidden="1">
      <c r="A261" s="2">
        <v>404</v>
      </c>
      <c r="B261" s="2" t="s">
        <v>736</v>
      </c>
      <c r="C261" s="2" t="s">
        <v>727</v>
      </c>
      <c r="D261" s="2" t="s">
        <v>737</v>
      </c>
      <c r="E261" s="2">
        <v>35820</v>
      </c>
      <c r="F261" s="2" t="b">
        <v>1</v>
      </c>
      <c r="G261" s="2" t="s">
        <v>548</v>
      </c>
      <c r="H261" s="2" t="s">
        <v>738</v>
      </c>
      <c r="I261" s="2" t="s">
        <v>734</v>
      </c>
      <c r="J261" s="2" t="s">
        <v>575</v>
      </c>
      <c r="K261" s="2">
        <v>28</v>
      </c>
      <c r="L261" s="2" t="s">
        <v>739</v>
      </c>
      <c r="M261" s="2">
        <v>8.9</v>
      </c>
      <c r="N261" s="2" t="s">
        <v>551</v>
      </c>
      <c r="O261" s="2" t="s">
        <v>1198</v>
      </c>
      <c r="P261" s="2" t="s">
        <v>621</v>
      </c>
      <c r="Q261" s="2">
        <v>0</v>
      </c>
      <c r="R261" s="2" t="s">
        <v>547</v>
      </c>
      <c r="S261" s="2">
        <v>92</v>
      </c>
      <c r="T261" s="2"/>
      <c r="U261" s="2"/>
      <c r="V261" s="2">
        <f t="shared" si="6"/>
        <v>16</v>
      </c>
      <c r="W261" s="2">
        <f t="shared" si="7"/>
        <v>50423</v>
      </c>
    </row>
    <row r="262" spans="1:23" ht="12.75" hidden="1">
      <c r="A262" s="2">
        <v>64</v>
      </c>
      <c r="B262" s="2" t="s">
        <v>1052</v>
      </c>
      <c r="C262" s="2" t="s">
        <v>1053</v>
      </c>
      <c r="D262" s="2" t="s">
        <v>1054</v>
      </c>
      <c r="E262" s="2">
        <v>35677</v>
      </c>
      <c r="F262" s="2" t="b">
        <v>1</v>
      </c>
      <c r="G262" s="2" t="s">
        <v>548</v>
      </c>
      <c r="H262" s="2" t="s">
        <v>1055</v>
      </c>
      <c r="I262" s="2" t="s">
        <v>638</v>
      </c>
      <c r="J262" s="2" t="s">
        <v>543</v>
      </c>
      <c r="K262" s="2">
        <v>6</v>
      </c>
      <c r="L262" s="2" t="s">
        <v>715</v>
      </c>
      <c r="M262" s="2">
        <v>8.92</v>
      </c>
      <c r="N262" s="2" t="s">
        <v>545</v>
      </c>
      <c r="O262" s="2" t="s">
        <v>1201</v>
      </c>
      <c r="P262" s="2" t="s">
        <v>621</v>
      </c>
      <c r="Q262" s="2">
        <v>0</v>
      </c>
      <c r="R262" s="2" t="s">
        <v>547</v>
      </c>
      <c r="S262" s="2">
        <v>83</v>
      </c>
      <c r="T262" s="2"/>
      <c r="U262" s="2"/>
      <c r="V262" s="2">
        <f aca="true" t="shared" si="8" ref="V262:V278">VALUE(LEFT(B262,2))</f>
        <v>15</v>
      </c>
      <c r="W262" s="2">
        <f aca="true" t="shared" si="9" ref="W262:W278">VALUE(MID(B262,5,5))</f>
        <v>50443</v>
      </c>
    </row>
    <row r="263" spans="1:23" ht="12.75" hidden="1">
      <c r="A263" s="2">
        <v>340</v>
      </c>
      <c r="B263" s="2" t="s">
        <v>712</v>
      </c>
      <c r="C263" s="2" t="s">
        <v>654</v>
      </c>
      <c r="D263" s="2" t="s">
        <v>713</v>
      </c>
      <c r="E263" s="2">
        <v>36054</v>
      </c>
      <c r="F263" s="2" t="b">
        <v>1</v>
      </c>
      <c r="G263" s="2" t="s">
        <v>548</v>
      </c>
      <c r="H263" s="2" t="s">
        <v>714</v>
      </c>
      <c r="I263" s="2" t="s">
        <v>701</v>
      </c>
      <c r="J263" s="2" t="s">
        <v>550</v>
      </c>
      <c r="K263" s="2">
        <v>19</v>
      </c>
      <c r="L263" s="2" t="s">
        <v>715</v>
      </c>
      <c r="M263" s="2">
        <v>8.92</v>
      </c>
      <c r="N263" s="2" t="s">
        <v>551</v>
      </c>
      <c r="O263" s="2" t="s">
        <v>1198</v>
      </c>
      <c r="P263" s="2" t="s">
        <v>621</v>
      </c>
      <c r="Q263" s="2">
        <v>0</v>
      </c>
      <c r="R263" s="2" t="s">
        <v>547</v>
      </c>
      <c r="S263" s="2">
        <v>90</v>
      </c>
      <c r="T263" s="2">
        <v>0.3</v>
      </c>
      <c r="U263" s="2"/>
      <c r="V263" s="2">
        <f t="shared" si="8"/>
        <v>16</v>
      </c>
      <c r="W263" s="2">
        <f t="shared" si="9"/>
        <v>50413</v>
      </c>
    </row>
    <row r="264" spans="1:23" ht="12.75" hidden="1">
      <c r="A264" s="2">
        <v>66</v>
      </c>
      <c r="B264" s="2" t="s">
        <v>1056</v>
      </c>
      <c r="C264" s="2" t="s">
        <v>1057</v>
      </c>
      <c r="D264" s="2" t="s">
        <v>663</v>
      </c>
      <c r="E264" s="2">
        <v>35275</v>
      </c>
      <c r="F264" s="2" t="b">
        <v>1</v>
      </c>
      <c r="G264" s="2" t="s">
        <v>548</v>
      </c>
      <c r="H264" s="2" t="s">
        <v>1058</v>
      </c>
      <c r="I264" s="2" t="s">
        <v>638</v>
      </c>
      <c r="J264" s="2" t="s">
        <v>543</v>
      </c>
      <c r="K264" s="2">
        <v>13</v>
      </c>
      <c r="L264" s="2" t="s">
        <v>1059</v>
      </c>
      <c r="M264" s="2">
        <v>8.95</v>
      </c>
      <c r="N264" s="2" t="s">
        <v>545</v>
      </c>
      <c r="O264" s="2" t="s">
        <v>1201</v>
      </c>
      <c r="P264" s="2" t="s">
        <v>621</v>
      </c>
      <c r="Q264" s="2">
        <v>0</v>
      </c>
      <c r="R264" s="2" t="s">
        <v>547</v>
      </c>
      <c r="S264" s="2">
        <v>83</v>
      </c>
      <c r="T264" s="2"/>
      <c r="U264" s="2"/>
      <c r="V264" s="2">
        <f t="shared" si="8"/>
        <v>15</v>
      </c>
      <c r="W264" s="2">
        <f t="shared" si="9"/>
        <v>50443</v>
      </c>
    </row>
    <row r="265" spans="1:23" ht="12.75" hidden="1">
      <c r="A265" s="2">
        <v>68</v>
      </c>
      <c r="B265" s="2" t="s">
        <v>1065</v>
      </c>
      <c r="C265" s="2" t="s">
        <v>596</v>
      </c>
      <c r="D265" s="2" t="s">
        <v>826</v>
      </c>
      <c r="E265" s="2">
        <v>35528</v>
      </c>
      <c r="F265" s="2" t="b">
        <v>1</v>
      </c>
      <c r="G265" s="2" t="s">
        <v>548</v>
      </c>
      <c r="H265" s="2" t="s">
        <v>1066</v>
      </c>
      <c r="I265" s="2" t="s">
        <v>638</v>
      </c>
      <c r="J265" s="2" t="s">
        <v>543</v>
      </c>
      <c r="K265" s="2">
        <v>14</v>
      </c>
      <c r="L265" s="2" t="s">
        <v>1067</v>
      </c>
      <c r="M265" s="2">
        <v>8.99</v>
      </c>
      <c r="N265" s="2" t="s">
        <v>545</v>
      </c>
      <c r="O265" s="2" t="s">
        <v>1201</v>
      </c>
      <c r="P265" s="2" t="s">
        <v>621</v>
      </c>
      <c r="Q265" s="2">
        <v>-33612</v>
      </c>
      <c r="R265" s="2" t="s">
        <v>547</v>
      </c>
      <c r="S265" s="2">
        <v>95</v>
      </c>
      <c r="T265" s="2"/>
      <c r="U265" s="2"/>
      <c r="V265" s="2">
        <f t="shared" si="8"/>
        <v>15</v>
      </c>
      <c r="W265" s="2">
        <f t="shared" si="9"/>
        <v>50443</v>
      </c>
    </row>
    <row r="266" spans="1:23" ht="12.75" hidden="1">
      <c r="A266" s="2">
        <v>43</v>
      </c>
      <c r="B266" s="2" t="s">
        <v>1022</v>
      </c>
      <c r="C266" s="2" t="s">
        <v>829</v>
      </c>
      <c r="D266" s="2" t="s">
        <v>1023</v>
      </c>
      <c r="E266" s="2">
        <v>35731</v>
      </c>
      <c r="F266" s="2" t="b">
        <v>1</v>
      </c>
      <c r="G266" s="2" t="s">
        <v>548</v>
      </c>
      <c r="H266" s="2" t="s">
        <v>1024</v>
      </c>
      <c r="I266" s="2" t="s">
        <v>622</v>
      </c>
      <c r="J266" s="2" t="s">
        <v>543</v>
      </c>
      <c r="K266" s="2">
        <v>6</v>
      </c>
      <c r="L266" s="2" t="s">
        <v>715</v>
      </c>
      <c r="M266" s="2">
        <v>9</v>
      </c>
      <c r="N266" s="2" t="s">
        <v>545</v>
      </c>
      <c r="O266" s="2" t="s">
        <v>1201</v>
      </c>
      <c r="P266" s="2" t="s">
        <v>621</v>
      </c>
      <c r="Q266" s="2">
        <v>0</v>
      </c>
      <c r="R266" s="2" t="s">
        <v>547</v>
      </c>
      <c r="S266" s="2">
        <v>90</v>
      </c>
      <c r="T266" s="2"/>
      <c r="U266" s="2"/>
      <c r="V266" s="2">
        <f t="shared" si="8"/>
        <v>15</v>
      </c>
      <c r="W266" s="2">
        <f t="shared" si="9"/>
        <v>50443</v>
      </c>
    </row>
    <row r="267" spans="1:23" ht="12.75" hidden="1">
      <c r="A267" s="2">
        <v>257</v>
      </c>
      <c r="B267" s="2" t="s">
        <v>524</v>
      </c>
      <c r="C267" s="2" t="s">
        <v>525</v>
      </c>
      <c r="D267" s="2" t="s">
        <v>979</v>
      </c>
      <c r="E267" s="2">
        <v>35469</v>
      </c>
      <c r="F267" s="2" t="b">
        <v>1</v>
      </c>
      <c r="G267" s="2" t="s">
        <v>548</v>
      </c>
      <c r="H267" s="2" t="s">
        <v>526</v>
      </c>
      <c r="I267" s="2" t="s">
        <v>618</v>
      </c>
      <c r="J267" s="2" t="s">
        <v>619</v>
      </c>
      <c r="K267" s="2">
        <v>5</v>
      </c>
      <c r="L267" s="2" t="s">
        <v>715</v>
      </c>
      <c r="M267" s="2">
        <v>9</v>
      </c>
      <c r="N267" s="2" t="s">
        <v>545</v>
      </c>
      <c r="O267" s="2" t="s">
        <v>1201</v>
      </c>
      <c r="P267" s="2" t="s">
        <v>621</v>
      </c>
      <c r="Q267" s="2">
        <v>0</v>
      </c>
      <c r="R267" s="2" t="s">
        <v>547</v>
      </c>
      <c r="S267" s="2">
        <v>85</v>
      </c>
      <c r="T267" s="2"/>
      <c r="U267" s="2"/>
      <c r="V267" s="2">
        <f t="shared" si="8"/>
        <v>15</v>
      </c>
      <c r="W267" s="2">
        <f t="shared" si="9"/>
        <v>50433</v>
      </c>
    </row>
    <row r="268" spans="1:23" ht="12.75" hidden="1">
      <c r="A268" s="2">
        <v>31</v>
      </c>
      <c r="B268" s="2" t="s">
        <v>1002</v>
      </c>
      <c r="C268" s="2" t="s">
        <v>686</v>
      </c>
      <c r="D268" s="2" t="s">
        <v>595</v>
      </c>
      <c r="E268" s="2">
        <v>35776</v>
      </c>
      <c r="F268" s="2" t="b">
        <v>1</v>
      </c>
      <c r="G268" s="2" t="s">
        <v>548</v>
      </c>
      <c r="H268" s="2" t="s">
        <v>1003</v>
      </c>
      <c r="I268" s="2" t="s">
        <v>559</v>
      </c>
      <c r="J268" s="2" t="s">
        <v>550</v>
      </c>
      <c r="K268" s="2">
        <v>7</v>
      </c>
      <c r="L268" s="2" t="s">
        <v>715</v>
      </c>
      <c r="M268" s="2">
        <v>9.01</v>
      </c>
      <c r="N268" s="2" t="s">
        <v>545</v>
      </c>
      <c r="O268" s="2" t="s">
        <v>1201</v>
      </c>
      <c r="P268" s="2" t="s">
        <v>621</v>
      </c>
      <c r="Q268" s="2">
        <v>0</v>
      </c>
      <c r="R268" s="2" t="s">
        <v>547</v>
      </c>
      <c r="S268" s="2">
        <v>82</v>
      </c>
      <c r="T268" s="2"/>
      <c r="U268" s="2"/>
      <c r="V268" s="2">
        <f t="shared" si="8"/>
        <v>15</v>
      </c>
      <c r="W268" s="2">
        <f t="shared" si="9"/>
        <v>50413</v>
      </c>
    </row>
    <row r="269" spans="1:23" ht="12.75" hidden="1">
      <c r="A269" s="2">
        <v>186</v>
      </c>
      <c r="B269" s="2" t="s">
        <v>504</v>
      </c>
      <c r="C269" s="2" t="s">
        <v>505</v>
      </c>
      <c r="D269" s="2" t="s">
        <v>682</v>
      </c>
      <c r="E269" s="2">
        <v>35641</v>
      </c>
      <c r="F269" s="2" t="b">
        <v>1</v>
      </c>
      <c r="G269" s="2" t="s">
        <v>548</v>
      </c>
      <c r="H269" s="2" t="s">
        <v>506</v>
      </c>
      <c r="I269" s="2" t="s">
        <v>599</v>
      </c>
      <c r="J269" s="2" t="s">
        <v>575</v>
      </c>
      <c r="K269" s="2">
        <v>14</v>
      </c>
      <c r="L269" s="2" t="s">
        <v>1067</v>
      </c>
      <c r="M269" s="2">
        <v>9.08</v>
      </c>
      <c r="N269" s="2" t="s">
        <v>545</v>
      </c>
      <c r="O269" s="2" t="s">
        <v>1201</v>
      </c>
      <c r="P269" s="2" t="s">
        <v>621</v>
      </c>
      <c r="Q269" s="2">
        <v>0</v>
      </c>
      <c r="R269" s="2" t="s">
        <v>547</v>
      </c>
      <c r="S269" s="2">
        <v>80</v>
      </c>
      <c r="T269" s="2"/>
      <c r="U269" s="2"/>
      <c r="V269" s="2">
        <f t="shared" si="8"/>
        <v>15</v>
      </c>
      <c r="W269" s="2">
        <f t="shared" si="9"/>
        <v>50423</v>
      </c>
    </row>
    <row r="270" spans="1:23" ht="12.75" hidden="1">
      <c r="A270" s="2">
        <v>169</v>
      </c>
      <c r="B270" s="2" t="s">
        <v>466</v>
      </c>
      <c r="C270" s="2" t="s">
        <v>467</v>
      </c>
      <c r="D270" s="2" t="s">
        <v>746</v>
      </c>
      <c r="E270" s="2">
        <v>35717</v>
      </c>
      <c r="F270" s="2" t="b">
        <v>1</v>
      </c>
      <c r="G270" s="2" t="s">
        <v>548</v>
      </c>
      <c r="H270" s="2" t="s">
        <v>468</v>
      </c>
      <c r="I270" s="2" t="s">
        <v>589</v>
      </c>
      <c r="J270" s="2" t="s">
        <v>575</v>
      </c>
      <c r="K270" s="2">
        <v>7</v>
      </c>
      <c r="L270" s="2" t="s">
        <v>715</v>
      </c>
      <c r="M270" s="2">
        <v>9.13</v>
      </c>
      <c r="N270" s="2" t="s">
        <v>545</v>
      </c>
      <c r="O270" s="2" t="s">
        <v>1201</v>
      </c>
      <c r="P270" s="2" t="s">
        <v>621</v>
      </c>
      <c r="Q270" s="2">
        <v>0</v>
      </c>
      <c r="R270" s="2" t="s">
        <v>547</v>
      </c>
      <c r="S270" s="2">
        <v>84</v>
      </c>
      <c r="T270" s="2"/>
      <c r="U270" s="2"/>
      <c r="V270" s="2">
        <f t="shared" si="8"/>
        <v>15</v>
      </c>
      <c r="W270" s="2">
        <f t="shared" si="9"/>
        <v>50423</v>
      </c>
    </row>
    <row r="271" spans="1:23" ht="12.75" hidden="1">
      <c r="A271" s="2">
        <v>65</v>
      </c>
      <c r="B271" s="2" t="s">
        <v>938</v>
      </c>
      <c r="C271" s="2" t="s">
        <v>939</v>
      </c>
      <c r="D271" s="2" t="s">
        <v>563</v>
      </c>
      <c r="E271" s="2">
        <v>35453</v>
      </c>
      <c r="F271" s="2" t="b">
        <v>1</v>
      </c>
      <c r="G271" s="2" t="s">
        <v>548</v>
      </c>
      <c r="H271" s="2" t="s">
        <v>940</v>
      </c>
      <c r="I271" s="2" t="s">
        <v>638</v>
      </c>
      <c r="J271" s="2" t="s">
        <v>543</v>
      </c>
      <c r="K271" s="2">
        <v>18</v>
      </c>
      <c r="L271" s="2" t="s">
        <v>941</v>
      </c>
      <c r="M271" s="2">
        <v>9.15</v>
      </c>
      <c r="N271" s="2" t="s">
        <v>551</v>
      </c>
      <c r="O271" s="2" t="s">
        <v>1198</v>
      </c>
      <c r="P271" s="2" t="s">
        <v>621</v>
      </c>
      <c r="Q271" s="2">
        <v>0</v>
      </c>
      <c r="R271" s="2" t="s">
        <v>547</v>
      </c>
      <c r="S271" s="2">
        <v>88</v>
      </c>
      <c r="T271" s="2">
        <v>0.3</v>
      </c>
      <c r="U271" s="2"/>
      <c r="V271" s="2">
        <f t="shared" si="8"/>
        <v>15</v>
      </c>
      <c r="W271" s="2">
        <f t="shared" si="9"/>
        <v>50443</v>
      </c>
    </row>
    <row r="272" spans="1:23" ht="12.75" hidden="1">
      <c r="A272" s="2">
        <v>44</v>
      </c>
      <c r="B272" s="2" t="s">
        <v>1025</v>
      </c>
      <c r="C272" s="2" t="s">
        <v>693</v>
      </c>
      <c r="D272" s="2" t="s">
        <v>746</v>
      </c>
      <c r="E272" s="2">
        <v>35270</v>
      </c>
      <c r="F272" s="2" t="b">
        <v>1</v>
      </c>
      <c r="G272" s="2" t="s">
        <v>548</v>
      </c>
      <c r="H272" s="2" t="s">
        <v>1026</v>
      </c>
      <c r="I272" s="2" t="s">
        <v>622</v>
      </c>
      <c r="J272" s="2" t="s">
        <v>543</v>
      </c>
      <c r="K272" s="2">
        <v>11</v>
      </c>
      <c r="L272" s="2" t="s">
        <v>620</v>
      </c>
      <c r="M272" s="2">
        <v>9.18</v>
      </c>
      <c r="N272" s="2" t="s">
        <v>545</v>
      </c>
      <c r="O272" s="2" t="s">
        <v>1201</v>
      </c>
      <c r="P272" s="2" t="s">
        <v>621</v>
      </c>
      <c r="Q272" s="2">
        <v>0</v>
      </c>
      <c r="R272" s="2" t="s">
        <v>547</v>
      </c>
      <c r="S272" s="2">
        <v>80</v>
      </c>
      <c r="T272" s="2"/>
      <c r="U272" s="2"/>
      <c r="V272" s="2">
        <f t="shared" si="8"/>
        <v>15</v>
      </c>
      <c r="W272" s="2">
        <f t="shared" si="9"/>
        <v>50443</v>
      </c>
    </row>
    <row r="273" spans="1:23" ht="12.75" hidden="1">
      <c r="A273" s="2">
        <v>47</v>
      </c>
      <c r="B273" s="2" t="s">
        <v>1032</v>
      </c>
      <c r="C273" s="2" t="s">
        <v>1033</v>
      </c>
      <c r="D273" s="2" t="s">
        <v>630</v>
      </c>
      <c r="E273" s="2">
        <v>35579</v>
      </c>
      <c r="F273" s="2" t="b">
        <v>1</v>
      </c>
      <c r="G273" s="2" t="s">
        <v>548</v>
      </c>
      <c r="H273" s="2" t="s">
        <v>1034</v>
      </c>
      <c r="I273" s="2" t="s">
        <v>622</v>
      </c>
      <c r="J273" s="2" t="s">
        <v>543</v>
      </c>
      <c r="K273" s="2">
        <v>7</v>
      </c>
      <c r="L273" s="2" t="s">
        <v>834</v>
      </c>
      <c r="M273" s="2">
        <v>9.2</v>
      </c>
      <c r="N273" s="2" t="s">
        <v>545</v>
      </c>
      <c r="O273" s="2" t="s">
        <v>1201</v>
      </c>
      <c r="P273" s="2" t="s">
        <v>621</v>
      </c>
      <c r="Q273" s="2">
        <v>0</v>
      </c>
      <c r="R273" s="2" t="s">
        <v>547</v>
      </c>
      <c r="S273" s="2">
        <v>80</v>
      </c>
      <c r="T273" s="2"/>
      <c r="U273" s="2"/>
      <c r="V273" s="2">
        <f t="shared" si="8"/>
        <v>15</v>
      </c>
      <c r="W273" s="2">
        <f t="shared" si="9"/>
        <v>50443</v>
      </c>
    </row>
    <row r="274" spans="1:23" ht="12.75" hidden="1">
      <c r="A274" s="2">
        <v>45</v>
      </c>
      <c r="B274" s="2" t="s">
        <v>1027</v>
      </c>
      <c r="C274" s="2" t="s">
        <v>582</v>
      </c>
      <c r="D274" s="2" t="s">
        <v>1028</v>
      </c>
      <c r="E274" s="2">
        <v>35531</v>
      </c>
      <c r="F274" s="2" t="b">
        <v>1</v>
      </c>
      <c r="G274" s="2" t="s">
        <v>548</v>
      </c>
      <c r="H274" s="2" t="s">
        <v>1029</v>
      </c>
      <c r="I274" s="2" t="s">
        <v>622</v>
      </c>
      <c r="J274" s="2" t="s">
        <v>543</v>
      </c>
      <c r="K274" s="2">
        <v>10</v>
      </c>
      <c r="L274" s="2" t="s">
        <v>827</v>
      </c>
      <c r="M274" s="2">
        <v>9.25</v>
      </c>
      <c r="N274" s="2" t="s">
        <v>545</v>
      </c>
      <c r="O274" s="2" t="s">
        <v>1201</v>
      </c>
      <c r="P274" s="2" t="s">
        <v>621</v>
      </c>
      <c r="Q274" s="2">
        <v>0</v>
      </c>
      <c r="R274" s="2" t="s">
        <v>547</v>
      </c>
      <c r="S274" s="2">
        <v>95</v>
      </c>
      <c r="T274" s="2"/>
      <c r="U274" s="2"/>
      <c r="V274" s="2">
        <f t="shared" si="8"/>
        <v>15</v>
      </c>
      <c r="W274" s="2">
        <f t="shared" si="9"/>
        <v>50443</v>
      </c>
    </row>
    <row r="275" spans="1:23" ht="12.75" hidden="1">
      <c r="A275" s="2">
        <v>260</v>
      </c>
      <c r="B275" s="2" t="s">
        <v>532</v>
      </c>
      <c r="C275" s="2" t="s">
        <v>533</v>
      </c>
      <c r="D275" s="2" t="s">
        <v>630</v>
      </c>
      <c r="E275" s="2">
        <v>35737</v>
      </c>
      <c r="F275" s="2" t="b">
        <v>1</v>
      </c>
      <c r="G275" s="2" t="s">
        <v>548</v>
      </c>
      <c r="H275" s="2" t="s">
        <v>534</v>
      </c>
      <c r="I275" s="2" t="s">
        <v>618</v>
      </c>
      <c r="J275" s="2" t="s">
        <v>619</v>
      </c>
      <c r="K275" s="2">
        <v>5</v>
      </c>
      <c r="L275" s="2" t="s">
        <v>715</v>
      </c>
      <c r="M275" s="2">
        <v>9.3</v>
      </c>
      <c r="N275" s="2" t="s">
        <v>545</v>
      </c>
      <c r="O275" s="2" t="s">
        <v>1201</v>
      </c>
      <c r="P275" s="2" t="s">
        <v>621</v>
      </c>
      <c r="Q275" s="2">
        <v>0</v>
      </c>
      <c r="R275" s="2" t="s">
        <v>547</v>
      </c>
      <c r="S275" s="2">
        <v>80</v>
      </c>
      <c r="T275" s="2"/>
      <c r="U275" s="2"/>
      <c r="V275" s="2">
        <f t="shared" si="8"/>
        <v>15</v>
      </c>
      <c r="W275" s="2">
        <f t="shared" si="9"/>
        <v>50433</v>
      </c>
    </row>
    <row r="276" spans="1:23" ht="12.75" hidden="1">
      <c r="A276" s="2">
        <v>185</v>
      </c>
      <c r="B276" s="2" t="s">
        <v>502</v>
      </c>
      <c r="C276" s="2" t="s">
        <v>607</v>
      </c>
      <c r="D276" s="2" t="s">
        <v>900</v>
      </c>
      <c r="E276" s="2">
        <v>35275</v>
      </c>
      <c r="F276" s="2" t="b">
        <v>1</v>
      </c>
      <c r="G276" s="2" t="s">
        <v>548</v>
      </c>
      <c r="H276" s="2" t="s">
        <v>503</v>
      </c>
      <c r="I276" s="2" t="s">
        <v>599</v>
      </c>
      <c r="J276" s="2" t="s">
        <v>575</v>
      </c>
      <c r="K276" s="2">
        <v>16</v>
      </c>
      <c r="L276" s="2" t="s">
        <v>941</v>
      </c>
      <c r="M276" s="2">
        <v>9.36</v>
      </c>
      <c r="N276" s="2" t="s">
        <v>545</v>
      </c>
      <c r="O276" s="2" t="s">
        <v>1201</v>
      </c>
      <c r="P276" s="2" t="s">
        <v>621</v>
      </c>
      <c r="Q276" s="2">
        <v>0</v>
      </c>
      <c r="R276" s="2" t="s">
        <v>547</v>
      </c>
      <c r="S276" s="2">
        <v>81</v>
      </c>
      <c r="T276" s="2"/>
      <c r="U276" s="2"/>
      <c r="V276" s="2">
        <f t="shared" si="8"/>
        <v>15</v>
      </c>
      <c r="W276" s="2">
        <f t="shared" si="9"/>
        <v>50423</v>
      </c>
    </row>
    <row r="277" spans="1:23" ht="12.75" hidden="1">
      <c r="A277" s="2">
        <v>258</v>
      </c>
      <c r="B277" s="2" t="s">
        <v>527</v>
      </c>
      <c r="C277" s="2" t="s">
        <v>528</v>
      </c>
      <c r="D277" s="2" t="s">
        <v>856</v>
      </c>
      <c r="E277" s="2">
        <v>35572</v>
      </c>
      <c r="F277" s="2" t="b">
        <v>1</v>
      </c>
      <c r="G277" s="2" t="s">
        <v>548</v>
      </c>
      <c r="H277" s="2" t="s">
        <v>529</v>
      </c>
      <c r="I277" s="2" t="s">
        <v>618</v>
      </c>
      <c r="J277" s="2" t="s">
        <v>619</v>
      </c>
      <c r="K277" s="2">
        <v>5</v>
      </c>
      <c r="L277" s="2" t="s">
        <v>715</v>
      </c>
      <c r="M277" s="2">
        <v>9.5</v>
      </c>
      <c r="N277" s="2" t="s">
        <v>545</v>
      </c>
      <c r="O277" s="2" t="s">
        <v>1201</v>
      </c>
      <c r="P277" s="2" t="s">
        <v>621</v>
      </c>
      <c r="Q277" s="2">
        <v>0</v>
      </c>
      <c r="R277" s="2" t="s">
        <v>547</v>
      </c>
      <c r="S277" s="2">
        <v>97</v>
      </c>
      <c r="T277" s="2"/>
      <c r="U277" s="2"/>
      <c r="V277" s="2">
        <f t="shared" si="8"/>
        <v>15</v>
      </c>
      <c r="W277" s="2">
        <f t="shared" si="9"/>
        <v>50433</v>
      </c>
    </row>
    <row r="278" spans="1:23" ht="12.75" hidden="1">
      <c r="A278" s="2">
        <v>259</v>
      </c>
      <c r="B278" s="2" t="s">
        <v>530</v>
      </c>
      <c r="C278" s="2" t="s">
        <v>456</v>
      </c>
      <c r="D278" s="2" t="s">
        <v>849</v>
      </c>
      <c r="E278" s="2">
        <v>35485</v>
      </c>
      <c r="F278" s="2" t="b">
        <v>1</v>
      </c>
      <c r="G278" s="2" t="s">
        <v>548</v>
      </c>
      <c r="H278" s="2" t="s">
        <v>531</v>
      </c>
      <c r="I278" s="2" t="s">
        <v>618</v>
      </c>
      <c r="J278" s="2" t="s">
        <v>619</v>
      </c>
      <c r="K278" s="2">
        <v>5</v>
      </c>
      <c r="L278" s="2" t="s">
        <v>715</v>
      </c>
      <c r="M278" s="2">
        <v>9.7</v>
      </c>
      <c r="N278" s="2" t="s">
        <v>545</v>
      </c>
      <c r="O278" s="2" t="s">
        <v>1201</v>
      </c>
      <c r="P278" s="2" t="s">
        <v>621</v>
      </c>
      <c r="Q278" s="2">
        <v>0</v>
      </c>
      <c r="R278" s="2" t="s">
        <v>547</v>
      </c>
      <c r="S278" s="2">
        <v>90</v>
      </c>
      <c r="T278" s="2"/>
      <c r="U278" s="2"/>
      <c r="V278" s="2">
        <f t="shared" si="8"/>
        <v>15</v>
      </c>
      <c r="W278" s="2">
        <f t="shared" si="9"/>
        <v>50433</v>
      </c>
    </row>
    <row r="280" spans="2:5" ht="12.75">
      <c r="B280" s="17"/>
      <c r="C280" s="17"/>
      <c r="D280" s="17"/>
      <c r="E280" s="17"/>
    </row>
    <row r="281" spans="2:5" ht="12.75">
      <c r="B281" s="17"/>
      <c r="C281" s="17"/>
      <c r="D281" s="17"/>
      <c r="E281" s="17"/>
    </row>
    <row r="282" spans="1:23" ht="19.5">
      <c r="A282" s="58" t="s">
        <v>1208</v>
      </c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</row>
    <row r="283" spans="1:23" ht="18">
      <c r="A283" s="53" t="s">
        <v>1204</v>
      </c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</row>
    <row r="285" spans="1:34" ht="12.75">
      <c r="A285" s="14" t="s">
        <v>419</v>
      </c>
      <c r="B285" s="14" t="s">
        <v>925</v>
      </c>
      <c r="C285" s="14" t="s">
        <v>926</v>
      </c>
      <c r="D285" s="14"/>
      <c r="E285" s="14" t="s">
        <v>927</v>
      </c>
      <c r="F285" s="14" t="s">
        <v>541</v>
      </c>
      <c r="G285" s="14" t="s">
        <v>928</v>
      </c>
      <c r="H285" s="14" t="s">
        <v>929</v>
      </c>
      <c r="I285" s="14" t="s">
        <v>930</v>
      </c>
      <c r="J285" s="14" t="s">
        <v>931</v>
      </c>
      <c r="K285" s="14" t="s">
        <v>942</v>
      </c>
      <c r="L285" s="14" t="s">
        <v>932</v>
      </c>
      <c r="M285" s="14" t="s">
        <v>933</v>
      </c>
      <c r="N285" s="14" t="s">
        <v>542</v>
      </c>
      <c r="O285" s="14" t="s">
        <v>934</v>
      </c>
      <c r="P285" s="14" t="s">
        <v>935</v>
      </c>
      <c r="Q285" s="14" t="s">
        <v>937</v>
      </c>
      <c r="R285" s="14" t="s">
        <v>223</v>
      </c>
      <c r="S285" s="14" t="s">
        <v>224</v>
      </c>
      <c r="T285" s="14" t="s">
        <v>1219</v>
      </c>
      <c r="U285" s="14" t="s">
        <v>1202</v>
      </c>
      <c r="V285" s="14" t="s">
        <v>1203</v>
      </c>
      <c r="W285" s="22" t="s">
        <v>1221</v>
      </c>
      <c r="X285" s="9" t="s">
        <v>1222</v>
      </c>
      <c r="Y285" s="9" t="s">
        <v>1223</v>
      </c>
      <c r="Z285" s="9" t="s">
        <v>1224</v>
      </c>
      <c r="AA285" s="9" t="s">
        <v>1225</v>
      </c>
      <c r="AB285" s="38"/>
      <c r="AC285" s="38"/>
      <c r="AD285" s="38"/>
      <c r="AE285" s="38"/>
      <c r="AF285" s="38"/>
      <c r="AG285" s="38"/>
      <c r="AH285" s="38"/>
    </row>
    <row r="286" spans="1:34" s="36" customFormat="1" ht="12.75">
      <c r="A286" s="34">
        <v>1</v>
      </c>
      <c r="B286" s="34" t="s">
        <v>1002</v>
      </c>
      <c r="C286" s="34" t="s">
        <v>686</v>
      </c>
      <c r="D286" s="34" t="s">
        <v>595</v>
      </c>
      <c r="E286" s="34">
        <v>35776</v>
      </c>
      <c r="F286" s="34" t="b">
        <v>1</v>
      </c>
      <c r="G286" s="34" t="s">
        <v>548</v>
      </c>
      <c r="H286" s="34" t="s">
        <v>1003</v>
      </c>
      <c r="I286" s="34" t="s">
        <v>559</v>
      </c>
      <c r="J286" s="34" t="s">
        <v>550</v>
      </c>
      <c r="K286" s="34">
        <v>7</v>
      </c>
      <c r="L286" s="34">
        <v>4</v>
      </c>
      <c r="M286" s="34">
        <v>9.01</v>
      </c>
      <c r="N286" s="34" t="s">
        <v>545</v>
      </c>
      <c r="O286" s="34" t="s">
        <v>1201</v>
      </c>
      <c r="P286" s="34" t="s">
        <v>621</v>
      </c>
      <c r="Q286" s="34" t="s">
        <v>547</v>
      </c>
      <c r="R286" s="34">
        <v>82</v>
      </c>
      <c r="S286" s="34"/>
      <c r="T286" s="34">
        <f aca="true" t="shared" si="10" ref="T286:T307">L286+S286</f>
        <v>4</v>
      </c>
      <c r="U286" s="34">
        <v>15</v>
      </c>
      <c r="V286" s="34">
        <v>50413</v>
      </c>
      <c r="W286" s="34" t="str">
        <f>IF(R286&lt;80,"K",IF(R286&lt;90,"T",IF(R286&lt;100,"X")))</f>
        <v>T</v>
      </c>
      <c r="X286" s="34">
        <f>IF(T286&lt;=3.19,3,IF(T286&lt;=3.59,2,IF(T286&lt;=4,1)))</f>
        <v>1</v>
      </c>
      <c r="Y286" s="34">
        <f>IF(R286&lt;80,3,IF(R286&lt;90,2,IF(R286&lt;100,1)))</f>
        <v>2</v>
      </c>
      <c r="Z286" s="34">
        <f>IF(AND(X286=1,Y286=1),1,IF(AND(X286=1,Y286=2),2,IF(AND(X286=1,Y286=3),2,IF(X286&lt;Y286,Y286,IF((X286&gt;Y286),X286,IF((X286=Y286),X286))))))</f>
        <v>2</v>
      </c>
      <c r="AA286" s="35" t="str">
        <f>IF(Z286=1,"XS",IF(Z286=2,"G",IF(Z286=3,"K")))</f>
        <v>G</v>
      </c>
      <c r="AB286" s="38"/>
      <c r="AC286" s="38"/>
      <c r="AD286" s="38"/>
      <c r="AE286" s="38"/>
      <c r="AF286" s="38"/>
      <c r="AG286" s="38"/>
      <c r="AH286" s="38"/>
    </row>
    <row r="287" spans="1:34" s="36" customFormat="1" ht="12.75">
      <c r="A287" s="34">
        <v>2</v>
      </c>
      <c r="B287" s="34" t="s">
        <v>943</v>
      </c>
      <c r="C287" s="34" t="s">
        <v>944</v>
      </c>
      <c r="D287" s="34" t="s">
        <v>608</v>
      </c>
      <c r="E287" s="34">
        <v>35675</v>
      </c>
      <c r="F287" s="34" t="b">
        <v>1</v>
      </c>
      <c r="G287" s="34" t="s">
        <v>548</v>
      </c>
      <c r="H287" s="34" t="s">
        <v>945</v>
      </c>
      <c r="I287" s="34" t="s">
        <v>549</v>
      </c>
      <c r="J287" s="34" t="s">
        <v>550</v>
      </c>
      <c r="K287" s="34">
        <v>7</v>
      </c>
      <c r="L287" s="34">
        <v>4</v>
      </c>
      <c r="M287" s="34">
        <v>8.56</v>
      </c>
      <c r="N287" s="34" t="s">
        <v>545</v>
      </c>
      <c r="O287" s="34" t="s">
        <v>1201</v>
      </c>
      <c r="P287" s="34" t="s">
        <v>621</v>
      </c>
      <c r="Q287" s="34" t="s">
        <v>547</v>
      </c>
      <c r="R287" s="34">
        <v>80</v>
      </c>
      <c r="S287" s="34"/>
      <c r="T287" s="34">
        <f t="shared" si="10"/>
        <v>4</v>
      </c>
      <c r="U287" s="34">
        <v>15</v>
      </c>
      <c r="V287" s="34">
        <v>50413</v>
      </c>
      <c r="W287" s="34" t="str">
        <f aca="true" t="shared" si="11" ref="W287:W307">IF(R287&lt;80,"K",IF(R287&lt;90,"T",IF(R287&lt;100,"X")))</f>
        <v>T</v>
      </c>
      <c r="X287" s="34">
        <f aca="true" t="shared" si="12" ref="X287:X307">IF(T287&lt;=3.19,3,IF(T287&lt;=3.59,2,IF(T287&lt;=4,1)))</f>
        <v>1</v>
      </c>
      <c r="Y287" s="34">
        <f aca="true" t="shared" si="13" ref="Y287:Y307">IF(R287&lt;80,3,IF(R287&lt;90,2,IF(R287&lt;100,1)))</f>
        <v>2</v>
      </c>
      <c r="Z287" s="34">
        <f aca="true" t="shared" si="14" ref="Z287:Z307">IF(AND(X287=1,Y287=1),1,IF(AND(X287=1,Y287=2),2,IF(AND(X287=1,Y287=3),2,IF(X287&lt;Y287,Y287,IF((X287&gt;Y287),X287,IF((X287=Y287),X287))))))</f>
        <v>2</v>
      </c>
      <c r="AA287" s="35" t="str">
        <f aca="true" t="shared" si="15" ref="AA287:AA307">IF(Z287=1,"XS",IF(Z287=2,"G",IF(Z287=3,"K")))</f>
        <v>G</v>
      </c>
      <c r="AB287" s="38"/>
      <c r="AC287" s="38"/>
      <c r="AD287" s="38"/>
      <c r="AE287" s="38"/>
      <c r="AF287" s="38"/>
      <c r="AG287" s="38"/>
      <c r="AH287" s="38"/>
    </row>
    <row r="288" spans="1:34" s="36" customFormat="1" ht="12.75">
      <c r="A288" s="34">
        <v>3</v>
      </c>
      <c r="B288" s="34" t="s">
        <v>975</v>
      </c>
      <c r="C288" s="34" t="s">
        <v>976</v>
      </c>
      <c r="D288" s="34" t="s">
        <v>677</v>
      </c>
      <c r="E288" s="34">
        <v>35564</v>
      </c>
      <c r="F288" s="34" t="b">
        <v>1</v>
      </c>
      <c r="G288" s="34" t="s">
        <v>548</v>
      </c>
      <c r="H288" s="34" t="s">
        <v>977</v>
      </c>
      <c r="I288" s="34" t="s">
        <v>553</v>
      </c>
      <c r="J288" s="34" t="s">
        <v>550</v>
      </c>
      <c r="K288" s="34">
        <v>5</v>
      </c>
      <c r="L288" s="34">
        <v>4</v>
      </c>
      <c r="M288" s="34">
        <v>8.6</v>
      </c>
      <c r="N288" s="34" t="s">
        <v>545</v>
      </c>
      <c r="O288" s="34" t="s">
        <v>1201</v>
      </c>
      <c r="P288" s="34" t="s">
        <v>621</v>
      </c>
      <c r="Q288" s="34" t="s">
        <v>547</v>
      </c>
      <c r="R288" s="34">
        <v>80</v>
      </c>
      <c r="S288" s="34"/>
      <c r="T288" s="34">
        <f t="shared" si="10"/>
        <v>4</v>
      </c>
      <c r="U288" s="34">
        <v>15</v>
      </c>
      <c r="V288" s="34">
        <v>50413</v>
      </c>
      <c r="W288" s="34" t="str">
        <f t="shared" si="11"/>
        <v>T</v>
      </c>
      <c r="X288" s="34">
        <f t="shared" si="12"/>
        <v>1</v>
      </c>
      <c r="Y288" s="34">
        <f t="shared" si="13"/>
        <v>2</v>
      </c>
      <c r="Z288" s="34">
        <f t="shared" si="14"/>
        <v>2</v>
      </c>
      <c r="AA288" s="35" t="str">
        <f t="shared" si="15"/>
        <v>G</v>
      </c>
      <c r="AB288" s="38"/>
      <c r="AC288" s="38"/>
      <c r="AD288" s="38"/>
      <c r="AE288" s="38"/>
      <c r="AF288" s="38"/>
      <c r="AG288" s="38"/>
      <c r="AH288" s="38"/>
    </row>
    <row r="289" spans="1:34" s="36" customFormat="1" ht="12.75">
      <c r="A289" s="34">
        <v>4</v>
      </c>
      <c r="B289" s="34" t="s">
        <v>978</v>
      </c>
      <c r="C289" s="34" t="s">
        <v>956</v>
      </c>
      <c r="D289" s="34" t="s">
        <v>979</v>
      </c>
      <c r="E289" s="34">
        <v>35411</v>
      </c>
      <c r="F289" s="34" t="b">
        <v>1</v>
      </c>
      <c r="G289" s="34" t="s">
        <v>548</v>
      </c>
      <c r="H289" s="34" t="s">
        <v>980</v>
      </c>
      <c r="I289" s="34" t="s">
        <v>553</v>
      </c>
      <c r="J289" s="34" t="s">
        <v>550</v>
      </c>
      <c r="K289" s="34">
        <v>5</v>
      </c>
      <c r="L289" s="34">
        <v>4</v>
      </c>
      <c r="M289" s="34">
        <v>8.6</v>
      </c>
      <c r="N289" s="34" t="s">
        <v>545</v>
      </c>
      <c r="O289" s="34" t="s">
        <v>1201</v>
      </c>
      <c r="P289" s="34" t="s">
        <v>621</v>
      </c>
      <c r="Q289" s="34" t="s">
        <v>547</v>
      </c>
      <c r="R289" s="34">
        <v>80</v>
      </c>
      <c r="S289" s="34"/>
      <c r="T289" s="34">
        <f t="shared" si="10"/>
        <v>4</v>
      </c>
      <c r="U289" s="34">
        <v>15</v>
      </c>
      <c r="V289" s="34">
        <v>50413</v>
      </c>
      <c r="W289" s="34" t="str">
        <f t="shared" si="11"/>
        <v>T</v>
      </c>
      <c r="X289" s="34">
        <f t="shared" si="12"/>
        <v>1</v>
      </c>
      <c r="Y289" s="34">
        <f t="shared" si="13"/>
        <v>2</v>
      </c>
      <c r="Z289" s="34">
        <f t="shared" si="14"/>
        <v>2</v>
      </c>
      <c r="AA289" s="35" t="str">
        <f t="shared" si="15"/>
        <v>G</v>
      </c>
      <c r="AB289" s="38"/>
      <c r="AC289" s="38"/>
      <c r="AD289" s="38"/>
      <c r="AE289" s="38"/>
      <c r="AF289" s="38"/>
      <c r="AG289" s="38"/>
      <c r="AH289" s="38"/>
    </row>
    <row r="290" spans="1:34" s="36" customFormat="1" ht="12.75">
      <c r="A290" s="34">
        <v>5</v>
      </c>
      <c r="B290" s="34" t="s">
        <v>946</v>
      </c>
      <c r="C290" s="34" t="s">
        <v>822</v>
      </c>
      <c r="D290" s="34" t="s">
        <v>635</v>
      </c>
      <c r="E290" s="34">
        <v>35722</v>
      </c>
      <c r="F290" s="34" t="b">
        <v>1</v>
      </c>
      <c r="G290" s="34" t="s">
        <v>548</v>
      </c>
      <c r="H290" s="34" t="s">
        <v>947</v>
      </c>
      <c r="I290" s="34" t="s">
        <v>549</v>
      </c>
      <c r="J290" s="34" t="s">
        <v>550</v>
      </c>
      <c r="K290" s="34">
        <v>6</v>
      </c>
      <c r="L290" s="34">
        <v>3.83</v>
      </c>
      <c r="M290" s="34">
        <v>8.42</v>
      </c>
      <c r="N290" s="34" t="s">
        <v>545</v>
      </c>
      <c r="O290" s="34" t="s">
        <v>1201</v>
      </c>
      <c r="P290" s="34" t="s">
        <v>621</v>
      </c>
      <c r="Q290" s="34" t="s">
        <v>547</v>
      </c>
      <c r="R290" s="34">
        <v>73</v>
      </c>
      <c r="S290" s="34"/>
      <c r="T290" s="34">
        <f t="shared" si="10"/>
        <v>3.83</v>
      </c>
      <c r="U290" s="34">
        <v>15</v>
      </c>
      <c r="V290" s="34">
        <v>50413</v>
      </c>
      <c r="W290" s="34" t="str">
        <f t="shared" si="11"/>
        <v>K</v>
      </c>
      <c r="X290" s="34">
        <f t="shared" si="12"/>
        <v>1</v>
      </c>
      <c r="Y290" s="34">
        <f t="shared" si="13"/>
        <v>3</v>
      </c>
      <c r="Z290" s="34">
        <f t="shared" si="14"/>
        <v>2</v>
      </c>
      <c r="AA290" s="35" t="str">
        <f t="shared" si="15"/>
        <v>G</v>
      </c>
      <c r="AB290" s="38"/>
      <c r="AC290" s="38"/>
      <c r="AD290" s="38"/>
      <c r="AE290" s="38"/>
      <c r="AF290" s="38"/>
      <c r="AG290" s="38"/>
      <c r="AH290" s="38"/>
    </row>
    <row r="291" spans="1:34" s="36" customFormat="1" ht="12.75">
      <c r="A291" s="34">
        <v>6</v>
      </c>
      <c r="B291" s="34" t="s">
        <v>949</v>
      </c>
      <c r="C291" s="34" t="s">
        <v>950</v>
      </c>
      <c r="D291" s="34" t="s">
        <v>824</v>
      </c>
      <c r="E291" s="34">
        <v>35449</v>
      </c>
      <c r="F291" s="34" t="b">
        <v>1</v>
      </c>
      <c r="G291" s="34" t="s">
        <v>548</v>
      </c>
      <c r="H291" s="34" t="s">
        <v>951</v>
      </c>
      <c r="I291" s="34" t="s">
        <v>549</v>
      </c>
      <c r="J291" s="34" t="s">
        <v>550</v>
      </c>
      <c r="K291" s="34">
        <v>10</v>
      </c>
      <c r="L291" s="34">
        <v>3.5</v>
      </c>
      <c r="M291" s="34">
        <v>8.14</v>
      </c>
      <c r="N291" s="34" t="s">
        <v>545</v>
      </c>
      <c r="O291" s="34" t="s">
        <v>1201</v>
      </c>
      <c r="P291" s="34" t="s">
        <v>546</v>
      </c>
      <c r="Q291" s="34" t="s">
        <v>547</v>
      </c>
      <c r="R291" s="34">
        <v>80</v>
      </c>
      <c r="S291" s="34"/>
      <c r="T291" s="34">
        <f t="shared" si="10"/>
        <v>3.5</v>
      </c>
      <c r="U291" s="34">
        <v>15</v>
      </c>
      <c r="V291" s="34">
        <v>50413</v>
      </c>
      <c r="W291" s="34" t="str">
        <f t="shared" si="11"/>
        <v>T</v>
      </c>
      <c r="X291" s="34">
        <f t="shared" si="12"/>
        <v>2</v>
      </c>
      <c r="Y291" s="34">
        <f t="shared" si="13"/>
        <v>2</v>
      </c>
      <c r="Z291" s="34">
        <f t="shared" si="14"/>
        <v>2</v>
      </c>
      <c r="AA291" s="35" t="str">
        <f t="shared" si="15"/>
        <v>G</v>
      </c>
      <c r="AB291" s="38"/>
      <c r="AC291" s="38"/>
      <c r="AD291" s="38"/>
      <c r="AE291" s="38"/>
      <c r="AF291" s="38"/>
      <c r="AG291" s="38"/>
      <c r="AH291" s="38"/>
    </row>
    <row r="292" spans="1:34" s="36" customFormat="1" ht="12.75">
      <c r="A292" s="34">
        <v>7</v>
      </c>
      <c r="B292" s="34" t="s">
        <v>1004</v>
      </c>
      <c r="C292" s="34" t="s">
        <v>1005</v>
      </c>
      <c r="D292" s="34" t="s">
        <v>814</v>
      </c>
      <c r="E292" s="34">
        <v>35302</v>
      </c>
      <c r="F292" s="34" t="b">
        <v>1</v>
      </c>
      <c r="G292" s="34" t="s">
        <v>548</v>
      </c>
      <c r="H292" s="34" t="s">
        <v>1006</v>
      </c>
      <c r="I292" s="34" t="s">
        <v>559</v>
      </c>
      <c r="J292" s="34" t="s">
        <v>550</v>
      </c>
      <c r="K292" s="34">
        <v>11</v>
      </c>
      <c r="L292" s="34">
        <v>3.45</v>
      </c>
      <c r="M292" s="34">
        <v>8.25</v>
      </c>
      <c r="N292" s="34" t="s">
        <v>545</v>
      </c>
      <c r="O292" s="34" t="s">
        <v>1201</v>
      </c>
      <c r="P292" s="34" t="s">
        <v>546</v>
      </c>
      <c r="Q292" s="34" t="s">
        <v>547</v>
      </c>
      <c r="R292" s="34">
        <v>82</v>
      </c>
      <c r="S292" s="34"/>
      <c r="T292" s="34">
        <f t="shared" si="10"/>
        <v>3.45</v>
      </c>
      <c r="U292" s="34">
        <v>15</v>
      </c>
      <c r="V292" s="34">
        <v>50413</v>
      </c>
      <c r="W292" s="34" t="str">
        <f t="shared" si="11"/>
        <v>T</v>
      </c>
      <c r="X292" s="34">
        <f t="shared" si="12"/>
        <v>2</v>
      </c>
      <c r="Y292" s="34">
        <f t="shared" si="13"/>
        <v>2</v>
      </c>
      <c r="Z292" s="34">
        <f t="shared" si="14"/>
        <v>2</v>
      </c>
      <c r="AA292" s="35" t="str">
        <f t="shared" si="15"/>
        <v>G</v>
      </c>
      <c r="AB292" s="38"/>
      <c r="AC292" s="38"/>
      <c r="AD292" s="38"/>
      <c r="AE292" s="38"/>
      <c r="AF292" s="38"/>
      <c r="AG292" s="38"/>
      <c r="AH292" s="38"/>
    </row>
    <row r="293" spans="1:34" s="36" customFormat="1" ht="12.75">
      <c r="A293" s="34">
        <v>8</v>
      </c>
      <c r="B293" s="34" t="s">
        <v>233</v>
      </c>
      <c r="C293" s="34" t="s">
        <v>596</v>
      </c>
      <c r="D293" s="34" t="s">
        <v>781</v>
      </c>
      <c r="E293" s="34">
        <v>35613</v>
      </c>
      <c r="F293" s="34" t="b">
        <v>1</v>
      </c>
      <c r="G293" s="34" t="s">
        <v>548</v>
      </c>
      <c r="H293" s="34" t="s">
        <v>234</v>
      </c>
      <c r="I293" s="34" t="s">
        <v>557</v>
      </c>
      <c r="J293" s="34" t="s">
        <v>550</v>
      </c>
      <c r="K293" s="34">
        <v>11</v>
      </c>
      <c r="L293" s="34">
        <v>3.45</v>
      </c>
      <c r="M293" s="34">
        <v>7.84</v>
      </c>
      <c r="N293" s="34" t="s">
        <v>545</v>
      </c>
      <c r="O293" s="34" t="s">
        <v>1201</v>
      </c>
      <c r="P293" s="34" t="s">
        <v>546</v>
      </c>
      <c r="Q293" s="34" t="s">
        <v>547</v>
      </c>
      <c r="R293" s="34">
        <v>79</v>
      </c>
      <c r="S293" s="34"/>
      <c r="T293" s="34">
        <f t="shared" si="10"/>
        <v>3.45</v>
      </c>
      <c r="U293" s="34">
        <v>15</v>
      </c>
      <c r="V293" s="34">
        <v>50413</v>
      </c>
      <c r="W293" s="34" t="str">
        <f t="shared" si="11"/>
        <v>K</v>
      </c>
      <c r="X293" s="34">
        <f t="shared" si="12"/>
        <v>2</v>
      </c>
      <c r="Y293" s="34">
        <f t="shared" si="13"/>
        <v>3</v>
      </c>
      <c r="Z293" s="34">
        <f t="shared" si="14"/>
        <v>3</v>
      </c>
      <c r="AA293" s="35" t="str">
        <f t="shared" si="15"/>
        <v>K</v>
      </c>
      <c r="AB293" s="38"/>
      <c r="AC293" s="38"/>
      <c r="AD293" s="38"/>
      <c r="AE293" s="38"/>
      <c r="AF293" s="38"/>
      <c r="AG293" s="38"/>
      <c r="AH293" s="38"/>
    </row>
    <row r="294" spans="1:34" s="36" customFormat="1" ht="12.75">
      <c r="A294" s="34">
        <v>9</v>
      </c>
      <c r="B294" s="34" t="s">
        <v>952</v>
      </c>
      <c r="C294" s="34" t="s">
        <v>953</v>
      </c>
      <c r="D294" s="34" t="s">
        <v>639</v>
      </c>
      <c r="E294" s="34">
        <v>35304</v>
      </c>
      <c r="F294" s="34" t="b">
        <v>1</v>
      </c>
      <c r="G294" s="34" t="s">
        <v>548</v>
      </c>
      <c r="H294" s="34" t="s">
        <v>954</v>
      </c>
      <c r="I294" s="34" t="s">
        <v>549</v>
      </c>
      <c r="J294" s="34" t="s">
        <v>550</v>
      </c>
      <c r="K294" s="34">
        <v>9</v>
      </c>
      <c r="L294" s="34">
        <v>3.33</v>
      </c>
      <c r="M294" s="34">
        <v>8.48</v>
      </c>
      <c r="N294" s="34" t="s">
        <v>545</v>
      </c>
      <c r="O294" s="34" t="s">
        <v>1201</v>
      </c>
      <c r="P294" s="34" t="s">
        <v>546</v>
      </c>
      <c r="Q294" s="34" t="s">
        <v>547</v>
      </c>
      <c r="R294" s="34">
        <v>85</v>
      </c>
      <c r="S294" s="34">
        <v>0.12</v>
      </c>
      <c r="T294" s="34">
        <f t="shared" si="10"/>
        <v>3.45</v>
      </c>
      <c r="U294" s="34">
        <v>15</v>
      </c>
      <c r="V294" s="34">
        <v>50413</v>
      </c>
      <c r="W294" s="34" t="str">
        <f t="shared" si="11"/>
        <v>T</v>
      </c>
      <c r="X294" s="34">
        <f t="shared" si="12"/>
        <v>2</v>
      </c>
      <c r="Y294" s="34">
        <f t="shared" si="13"/>
        <v>2</v>
      </c>
      <c r="Z294" s="34">
        <f t="shared" si="14"/>
        <v>2</v>
      </c>
      <c r="AA294" s="35" t="str">
        <f t="shared" si="15"/>
        <v>G</v>
      </c>
      <c r="AB294" s="38"/>
      <c r="AC294" s="38"/>
      <c r="AD294" s="38"/>
      <c r="AE294" s="38"/>
      <c r="AF294" s="38"/>
      <c r="AG294" s="38"/>
      <c r="AH294" s="38"/>
    </row>
    <row r="295" spans="1:34" s="36" customFormat="1" ht="12.75">
      <c r="A295" s="34">
        <v>10</v>
      </c>
      <c r="B295" s="34" t="s">
        <v>566</v>
      </c>
      <c r="C295" s="34" t="s">
        <v>567</v>
      </c>
      <c r="D295" s="34" t="s">
        <v>568</v>
      </c>
      <c r="E295" s="34">
        <v>35607</v>
      </c>
      <c r="F295" s="34" t="b">
        <v>1</v>
      </c>
      <c r="G295" s="34" t="s">
        <v>548</v>
      </c>
      <c r="H295" s="34" t="s">
        <v>569</v>
      </c>
      <c r="I295" s="34" t="s">
        <v>559</v>
      </c>
      <c r="J295" s="34" t="s">
        <v>550</v>
      </c>
      <c r="K295" s="34">
        <v>17</v>
      </c>
      <c r="L295" s="34">
        <v>3.35</v>
      </c>
      <c r="M295" s="34">
        <v>8.15</v>
      </c>
      <c r="N295" s="34" t="s">
        <v>551</v>
      </c>
      <c r="O295" s="34" t="s">
        <v>1198</v>
      </c>
      <c r="P295" s="34" t="s">
        <v>546</v>
      </c>
      <c r="Q295" s="34" t="s">
        <v>547</v>
      </c>
      <c r="R295" s="34">
        <v>75</v>
      </c>
      <c r="S295" s="34"/>
      <c r="T295" s="34">
        <f t="shared" si="10"/>
        <v>3.35</v>
      </c>
      <c r="U295" s="34">
        <v>15</v>
      </c>
      <c r="V295" s="34">
        <v>50413</v>
      </c>
      <c r="W295" s="34" t="str">
        <f t="shared" si="11"/>
        <v>K</v>
      </c>
      <c r="X295" s="34">
        <f t="shared" si="12"/>
        <v>2</v>
      </c>
      <c r="Y295" s="34">
        <f t="shared" si="13"/>
        <v>3</v>
      </c>
      <c r="Z295" s="34">
        <f t="shared" si="14"/>
        <v>3</v>
      </c>
      <c r="AA295" s="35" t="str">
        <f t="shared" si="15"/>
        <v>K</v>
      </c>
      <c r="AB295" s="38"/>
      <c r="AC295" s="38"/>
      <c r="AD295" s="38"/>
      <c r="AE295" s="38"/>
      <c r="AF295" s="38"/>
      <c r="AG295" s="38"/>
      <c r="AH295" s="38"/>
    </row>
    <row r="296" spans="1:34" s="36" customFormat="1" ht="12.75">
      <c r="A296" s="34">
        <v>11</v>
      </c>
      <c r="B296" s="34" t="s">
        <v>1007</v>
      </c>
      <c r="C296" s="34" t="s">
        <v>596</v>
      </c>
      <c r="D296" s="34" t="s">
        <v>649</v>
      </c>
      <c r="E296" s="34">
        <v>35489</v>
      </c>
      <c r="F296" s="34" t="b">
        <v>1</v>
      </c>
      <c r="G296" s="34" t="s">
        <v>548</v>
      </c>
      <c r="H296" s="34" t="s">
        <v>1008</v>
      </c>
      <c r="I296" s="34" t="s">
        <v>559</v>
      </c>
      <c r="J296" s="34" t="s">
        <v>550</v>
      </c>
      <c r="K296" s="34">
        <v>12</v>
      </c>
      <c r="L296" s="34">
        <v>3.33</v>
      </c>
      <c r="M296" s="34">
        <v>8</v>
      </c>
      <c r="N296" s="34" t="s">
        <v>545</v>
      </c>
      <c r="O296" s="34" t="s">
        <v>1201</v>
      </c>
      <c r="P296" s="34" t="s">
        <v>546</v>
      </c>
      <c r="Q296" s="34" t="s">
        <v>547</v>
      </c>
      <c r="R296" s="34">
        <v>73</v>
      </c>
      <c r="S296" s="34"/>
      <c r="T296" s="34">
        <f t="shared" si="10"/>
        <v>3.33</v>
      </c>
      <c r="U296" s="34">
        <v>15</v>
      </c>
      <c r="V296" s="34">
        <v>50413</v>
      </c>
      <c r="W296" s="34" t="str">
        <f t="shared" si="11"/>
        <v>K</v>
      </c>
      <c r="X296" s="34">
        <f t="shared" si="12"/>
        <v>2</v>
      </c>
      <c r="Y296" s="34">
        <f t="shared" si="13"/>
        <v>3</v>
      </c>
      <c r="Z296" s="34">
        <f t="shared" si="14"/>
        <v>3</v>
      </c>
      <c r="AA296" s="35" t="str">
        <f t="shared" si="15"/>
        <v>K</v>
      </c>
      <c r="AB296" s="38"/>
      <c r="AC296" s="38"/>
      <c r="AD296" s="38"/>
      <c r="AE296" s="38"/>
      <c r="AF296" s="38"/>
      <c r="AG296" s="38"/>
      <c r="AH296" s="38"/>
    </row>
    <row r="297" spans="1:34" s="36" customFormat="1" ht="12.75">
      <c r="A297" s="34">
        <v>12</v>
      </c>
      <c r="B297" s="34" t="s">
        <v>1009</v>
      </c>
      <c r="C297" s="34" t="s">
        <v>1010</v>
      </c>
      <c r="D297" s="34" t="s">
        <v>1011</v>
      </c>
      <c r="E297" s="34">
        <v>35098</v>
      </c>
      <c r="F297" s="34" t="b">
        <v>1</v>
      </c>
      <c r="G297" s="34" t="s">
        <v>548</v>
      </c>
      <c r="H297" s="34" t="s">
        <v>1012</v>
      </c>
      <c r="I297" s="34" t="s">
        <v>559</v>
      </c>
      <c r="J297" s="34" t="s">
        <v>550</v>
      </c>
      <c r="K297" s="34">
        <v>12</v>
      </c>
      <c r="L297" s="34">
        <v>3.25</v>
      </c>
      <c r="M297" s="34">
        <v>7.97</v>
      </c>
      <c r="N297" s="34" t="s">
        <v>545</v>
      </c>
      <c r="O297" s="34" t="s">
        <v>1201</v>
      </c>
      <c r="P297" s="34" t="s">
        <v>546</v>
      </c>
      <c r="Q297" s="34" t="s">
        <v>547</v>
      </c>
      <c r="R297" s="34">
        <v>82</v>
      </c>
      <c r="S297" s="34"/>
      <c r="T297" s="34">
        <f t="shared" si="10"/>
        <v>3.25</v>
      </c>
      <c r="U297" s="34">
        <v>15</v>
      </c>
      <c r="V297" s="34">
        <v>50413</v>
      </c>
      <c r="W297" s="34" t="str">
        <f t="shared" si="11"/>
        <v>T</v>
      </c>
      <c r="X297" s="34">
        <f t="shared" si="12"/>
        <v>2</v>
      </c>
      <c r="Y297" s="34">
        <f t="shared" si="13"/>
        <v>2</v>
      </c>
      <c r="Z297" s="34">
        <f t="shared" si="14"/>
        <v>2</v>
      </c>
      <c r="AA297" s="35" t="str">
        <f t="shared" si="15"/>
        <v>G</v>
      </c>
      <c r="AB297" s="38"/>
      <c r="AC297" s="38"/>
      <c r="AD297" s="38"/>
      <c r="AE297" s="38"/>
      <c r="AF297" s="38"/>
      <c r="AG297" s="38"/>
      <c r="AH297" s="38"/>
    </row>
    <row r="298" spans="1:34" s="36" customFormat="1" ht="12.75">
      <c r="A298" s="34">
        <v>13</v>
      </c>
      <c r="B298" s="34" t="s">
        <v>989</v>
      </c>
      <c r="C298" s="34" t="s">
        <v>990</v>
      </c>
      <c r="D298" s="34" t="s">
        <v>660</v>
      </c>
      <c r="E298" s="34">
        <v>35470</v>
      </c>
      <c r="F298" s="34" t="b">
        <v>1</v>
      </c>
      <c r="G298" s="34" t="s">
        <v>548</v>
      </c>
      <c r="H298" s="34" t="s">
        <v>991</v>
      </c>
      <c r="I298" s="34" t="s">
        <v>557</v>
      </c>
      <c r="J298" s="34" t="s">
        <v>550</v>
      </c>
      <c r="K298" s="34">
        <v>8</v>
      </c>
      <c r="L298" s="34">
        <v>3.25</v>
      </c>
      <c r="M298" s="34">
        <v>8.31</v>
      </c>
      <c r="N298" s="34" t="s">
        <v>545</v>
      </c>
      <c r="O298" s="34" t="s">
        <v>1201</v>
      </c>
      <c r="P298" s="34" t="s">
        <v>546</v>
      </c>
      <c r="Q298" s="34" t="s">
        <v>547</v>
      </c>
      <c r="R298" s="34">
        <v>81</v>
      </c>
      <c r="S298" s="34"/>
      <c r="T298" s="34">
        <f t="shared" si="10"/>
        <v>3.25</v>
      </c>
      <c r="U298" s="34">
        <v>15</v>
      </c>
      <c r="V298" s="34">
        <v>50413</v>
      </c>
      <c r="W298" s="34" t="str">
        <f t="shared" si="11"/>
        <v>T</v>
      </c>
      <c r="X298" s="34">
        <f t="shared" si="12"/>
        <v>2</v>
      </c>
      <c r="Y298" s="34">
        <f t="shared" si="13"/>
        <v>2</v>
      </c>
      <c r="Z298" s="34">
        <f t="shared" si="14"/>
        <v>2</v>
      </c>
      <c r="AA298" s="35" t="str">
        <f t="shared" si="15"/>
        <v>G</v>
      </c>
      <c r="AB298" s="38"/>
      <c r="AC298" s="38"/>
      <c r="AD298" s="38"/>
      <c r="AE298" s="38"/>
      <c r="AF298" s="38"/>
      <c r="AG298" s="38"/>
      <c r="AH298" s="38"/>
    </row>
    <row r="299" spans="1:34" s="36" customFormat="1" ht="12.75">
      <c r="A299" s="34">
        <v>14</v>
      </c>
      <c r="B299" s="34" t="s">
        <v>958</v>
      </c>
      <c r="C299" s="34" t="s">
        <v>847</v>
      </c>
      <c r="D299" s="34" t="s">
        <v>598</v>
      </c>
      <c r="E299" s="34">
        <v>35323</v>
      </c>
      <c r="F299" s="34" t="b">
        <v>1</v>
      </c>
      <c r="G299" s="34" t="s">
        <v>548</v>
      </c>
      <c r="H299" s="34" t="s">
        <v>959</v>
      </c>
      <c r="I299" s="34" t="s">
        <v>549</v>
      </c>
      <c r="J299" s="34" t="s">
        <v>550</v>
      </c>
      <c r="K299" s="34">
        <v>10</v>
      </c>
      <c r="L299" s="34">
        <v>3.1</v>
      </c>
      <c r="M299" s="34">
        <v>8.13</v>
      </c>
      <c r="N299" s="34" t="s">
        <v>545</v>
      </c>
      <c r="O299" s="34" t="s">
        <v>1201</v>
      </c>
      <c r="P299" s="34" t="s">
        <v>552</v>
      </c>
      <c r="Q299" s="34" t="s">
        <v>547</v>
      </c>
      <c r="R299" s="34">
        <v>85</v>
      </c>
      <c r="S299" s="34">
        <v>0.12</v>
      </c>
      <c r="T299" s="34">
        <f t="shared" si="10"/>
        <v>3.22</v>
      </c>
      <c r="U299" s="34">
        <v>15</v>
      </c>
      <c r="V299" s="34">
        <v>50413</v>
      </c>
      <c r="W299" s="34" t="str">
        <f t="shared" si="11"/>
        <v>T</v>
      </c>
      <c r="X299" s="34">
        <f t="shared" si="12"/>
        <v>2</v>
      </c>
      <c r="Y299" s="34">
        <f t="shared" si="13"/>
        <v>2</v>
      </c>
      <c r="Z299" s="34">
        <f t="shared" si="14"/>
        <v>2</v>
      </c>
      <c r="AA299" s="35" t="str">
        <f t="shared" si="15"/>
        <v>G</v>
      </c>
      <c r="AB299" s="38"/>
      <c r="AC299" s="38"/>
      <c r="AD299" s="38"/>
      <c r="AE299" s="38"/>
      <c r="AF299" s="38"/>
      <c r="AG299" s="38"/>
      <c r="AH299" s="38"/>
    </row>
    <row r="300" spans="1:34" s="41" customFormat="1" ht="12.75">
      <c r="A300" s="39">
        <v>15</v>
      </c>
      <c r="B300" s="39" t="s">
        <v>955</v>
      </c>
      <c r="C300" s="39" t="s">
        <v>956</v>
      </c>
      <c r="D300" s="39" t="s">
        <v>602</v>
      </c>
      <c r="E300" s="39">
        <v>35758</v>
      </c>
      <c r="F300" s="39" t="b">
        <v>1</v>
      </c>
      <c r="G300" s="39" t="s">
        <v>548</v>
      </c>
      <c r="H300" s="39" t="s">
        <v>957</v>
      </c>
      <c r="I300" s="39" t="s">
        <v>549</v>
      </c>
      <c r="J300" s="39" t="s">
        <v>550</v>
      </c>
      <c r="K300" s="39">
        <v>8</v>
      </c>
      <c r="L300" s="39">
        <v>3.12</v>
      </c>
      <c r="M300" s="39">
        <v>8.35</v>
      </c>
      <c r="N300" s="39" t="s">
        <v>545</v>
      </c>
      <c r="O300" s="39" t="s">
        <v>1201</v>
      </c>
      <c r="P300" s="39" t="s">
        <v>552</v>
      </c>
      <c r="Q300" s="39" t="s">
        <v>547</v>
      </c>
      <c r="R300" s="39">
        <v>83</v>
      </c>
      <c r="S300" s="39"/>
      <c r="T300" s="39">
        <f t="shared" si="10"/>
        <v>3.12</v>
      </c>
      <c r="U300" s="39">
        <v>15</v>
      </c>
      <c r="V300" s="39">
        <v>50413</v>
      </c>
      <c r="W300" s="39" t="str">
        <f t="shared" si="11"/>
        <v>T</v>
      </c>
      <c r="X300" s="39">
        <f t="shared" si="12"/>
        <v>3</v>
      </c>
      <c r="Y300" s="39">
        <f t="shared" si="13"/>
        <v>2</v>
      </c>
      <c r="Z300" s="39">
        <f t="shared" si="14"/>
        <v>3</v>
      </c>
      <c r="AA300" s="40" t="str">
        <f t="shared" si="15"/>
        <v>K</v>
      </c>
      <c r="AB300" s="38"/>
      <c r="AC300" s="38"/>
      <c r="AD300" s="38"/>
      <c r="AE300" s="38"/>
      <c r="AF300" s="38"/>
      <c r="AG300" s="38"/>
      <c r="AH300" s="38"/>
    </row>
    <row r="301" spans="1:34" s="41" customFormat="1" ht="12.75">
      <c r="A301" s="39">
        <v>16</v>
      </c>
      <c r="B301" s="39" t="s">
        <v>997</v>
      </c>
      <c r="C301" s="39" t="s">
        <v>656</v>
      </c>
      <c r="D301" s="39" t="s">
        <v>830</v>
      </c>
      <c r="E301" s="39">
        <v>35480</v>
      </c>
      <c r="F301" s="39" t="b">
        <v>1</v>
      </c>
      <c r="G301" s="39" t="s">
        <v>548</v>
      </c>
      <c r="H301" s="39" t="s">
        <v>998</v>
      </c>
      <c r="I301" s="39" t="s">
        <v>557</v>
      </c>
      <c r="J301" s="39" t="s">
        <v>550</v>
      </c>
      <c r="K301" s="39">
        <v>6</v>
      </c>
      <c r="L301" s="39">
        <v>3</v>
      </c>
      <c r="M301" s="39">
        <v>8.22</v>
      </c>
      <c r="N301" s="39" t="s">
        <v>545</v>
      </c>
      <c r="O301" s="39" t="s">
        <v>1201</v>
      </c>
      <c r="P301" s="39" t="s">
        <v>552</v>
      </c>
      <c r="Q301" s="39" t="s">
        <v>547</v>
      </c>
      <c r="R301" s="39">
        <v>84</v>
      </c>
      <c r="S301" s="39">
        <v>0.12</v>
      </c>
      <c r="T301" s="39">
        <f t="shared" si="10"/>
        <v>3.12</v>
      </c>
      <c r="U301" s="39">
        <v>15</v>
      </c>
      <c r="V301" s="39">
        <v>50413</v>
      </c>
      <c r="W301" s="39" t="str">
        <f t="shared" si="11"/>
        <v>T</v>
      </c>
      <c r="X301" s="39">
        <f t="shared" si="12"/>
        <v>3</v>
      </c>
      <c r="Y301" s="39">
        <f t="shared" si="13"/>
        <v>2</v>
      </c>
      <c r="Z301" s="39">
        <f t="shared" si="14"/>
        <v>3</v>
      </c>
      <c r="AA301" s="40" t="str">
        <f t="shared" si="15"/>
        <v>K</v>
      </c>
      <c r="AB301" s="38"/>
      <c r="AC301" s="38"/>
      <c r="AD301" s="38"/>
      <c r="AE301" s="38"/>
      <c r="AF301" s="38"/>
      <c r="AG301" s="38"/>
      <c r="AH301" s="38"/>
    </row>
    <row r="302" spans="1:34" s="41" customFormat="1" ht="12.75">
      <c r="A302" s="39">
        <v>17</v>
      </c>
      <c r="B302" s="39" t="s">
        <v>992</v>
      </c>
      <c r="C302" s="39" t="s">
        <v>993</v>
      </c>
      <c r="D302" s="39" t="s">
        <v>798</v>
      </c>
      <c r="E302" s="39">
        <v>35486</v>
      </c>
      <c r="F302" s="39" t="b">
        <v>1</v>
      </c>
      <c r="G302" s="39" t="s">
        <v>548</v>
      </c>
      <c r="H302" s="39" t="s">
        <v>994</v>
      </c>
      <c r="I302" s="39" t="s">
        <v>557</v>
      </c>
      <c r="J302" s="39" t="s">
        <v>550</v>
      </c>
      <c r="K302" s="39">
        <v>11</v>
      </c>
      <c r="L302" s="39">
        <v>3.09</v>
      </c>
      <c r="M302" s="39">
        <v>8.17</v>
      </c>
      <c r="N302" s="39" t="s">
        <v>545</v>
      </c>
      <c r="O302" s="39" t="s">
        <v>1201</v>
      </c>
      <c r="P302" s="39" t="s">
        <v>552</v>
      </c>
      <c r="Q302" s="39" t="s">
        <v>547</v>
      </c>
      <c r="R302" s="39">
        <v>80</v>
      </c>
      <c r="S302" s="39"/>
      <c r="T302" s="39">
        <f t="shared" si="10"/>
        <v>3.09</v>
      </c>
      <c r="U302" s="39">
        <v>15</v>
      </c>
      <c r="V302" s="39">
        <v>50413</v>
      </c>
      <c r="W302" s="39" t="str">
        <f t="shared" si="11"/>
        <v>T</v>
      </c>
      <c r="X302" s="39">
        <f t="shared" si="12"/>
        <v>3</v>
      </c>
      <c r="Y302" s="39">
        <f t="shared" si="13"/>
        <v>2</v>
      </c>
      <c r="Z302" s="39">
        <f t="shared" si="14"/>
        <v>3</v>
      </c>
      <c r="AA302" s="40" t="str">
        <f t="shared" si="15"/>
        <v>K</v>
      </c>
      <c r="AB302" s="38"/>
      <c r="AC302" s="38"/>
      <c r="AD302" s="38"/>
      <c r="AE302" s="38"/>
      <c r="AF302" s="38"/>
      <c r="AG302" s="38"/>
      <c r="AH302" s="38"/>
    </row>
    <row r="303" spans="1:34" s="41" customFormat="1" ht="12.75">
      <c r="A303" s="39">
        <v>18</v>
      </c>
      <c r="B303" s="39" t="s">
        <v>960</v>
      </c>
      <c r="C303" s="39" t="s">
        <v>961</v>
      </c>
      <c r="D303" s="39" t="s">
        <v>770</v>
      </c>
      <c r="E303" s="39">
        <v>35742</v>
      </c>
      <c r="F303" s="39" t="b">
        <v>1</v>
      </c>
      <c r="G303" s="39" t="s">
        <v>548</v>
      </c>
      <c r="H303" s="39" t="s">
        <v>962</v>
      </c>
      <c r="I303" s="39" t="s">
        <v>549</v>
      </c>
      <c r="J303" s="39" t="s">
        <v>550</v>
      </c>
      <c r="K303" s="39">
        <v>11</v>
      </c>
      <c r="L303" s="39">
        <v>3.09</v>
      </c>
      <c r="M303" s="39">
        <v>7.91</v>
      </c>
      <c r="N303" s="39" t="s">
        <v>545</v>
      </c>
      <c r="O303" s="39" t="s">
        <v>1201</v>
      </c>
      <c r="P303" s="39" t="s">
        <v>552</v>
      </c>
      <c r="Q303" s="39" t="s">
        <v>547</v>
      </c>
      <c r="R303" s="39">
        <v>80</v>
      </c>
      <c r="S303" s="39"/>
      <c r="T303" s="39">
        <f t="shared" si="10"/>
        <v>3.09</v>
      </c>
      <c r="U303" s="39">
        <v>15</v>
      </c>
      <c r="V303" s="39">
        <v>50413</v>
      </c>
      <c r="W303" s="39" t="str">
        <f t="shared" si="11"/>
        <v>T</v>
      </c>
      <c r="X303" s="39">
        <f t="shared" si="12"/>
        <v>3</v>
      </c>
      <c r="Y303" s="39">
        <f t="shared" si="13"/>
        <v>2</v>
      </c>
      <c r="Z303" s="39">
        <f t="shared" si="14"/>
        <v>3</v>
      </c>
      <c r="AA303" s="40" t="str">
        <f t="shared" si="15"/>
        <v>K</v>
      </c>
      <c r="AB303" s="38"/>
      <c r="AC303" s="38"/>
      <c r="AD303" s="38"/>
      <c r="AE303" s="38"/>
      <c r="AF303" s="38"/>
      <c r="AG303" s="38"/>
      <c r="AH303" s="38"/>
    </row>
    <row r="304" spans="1:34" s="41" customFormat="1" ht="12.75">
      <c r="A304" s="39">
        <v>19</v>
      </c>
      <c r="B304" s="39" t="s">
        <v>1013</v>
      </c>
      <c r="C304" s="39" t="s">
        <v>899</v>
      </c>
      <c r="D304" s="39" t="s">
        <v>680</v>
      </c>
      <c r="E304" s="39">
        <v>35618</v>
      </c>
      <c r="F304" s="39" t="b">
        <v>1</v>
      </c>
      <c r="G304" s="39" t="s">
        <v>548</v>
      </c>
      <c r="H304" s="39" t="s">
        <v>1014</v>
      </c>
      <c r="I304" s="39" t="s">
        <v>559</v>
      </c>
      <c r="J304" s="39" t="s">
        <v>550</v>
      </c>
      <c r="K304" s="39">
        <v>11</v>
      </c>
      <c r="L304" s="39">
        <v>3</v>
      </c>
      <c r="M304" s="39">
        <v>8.13</v>
      </c>
      <c r="N304" s="39" t="s">
        <v>545</v>
      </c>
      <c r="O304" s="39" t="s">
        <v>1201</v>
      </c>
      <c r="P304" s="39" t="s">
        <v>552</v>
      </c>
      <c r="Q304" s="39" t="s">
        <v>547</v>
      </c>
      <c r="R304" s="39">
        <v>80</v>
      </c>
      <c r="S304" s="39"/>
      <c r="T304" s="39">
        <f t="shared" si="10"/>
        <v>3</v>
      </c>
      <c r="U304" s="39">
        <v>15</v>
      </c>
      <c r="V304" s="39">
        <v>50413</v>
      </c>
      <c r="W304" s="39" t="str">
        <f t="shared" si="11"/>
        <v>T</v>
      </c>
      <c r="X304" s="39">
        <f t="shared" si="12"/>
        <v>3</v>
      </c>
      <c r="Y304" s="39">
        <f t="shared" si="13"/>
        <v>2</v>
      </c>
      <c r="Z304" s="39">
        <f t="shared" si="14"/>
        <v>3</v>
      </c>
      <c r="AA304" s="40" t="str">
        <f t="shared" si="15"/>
        <v>K</v>
      </c>
      <c r="AB304" s="38"/>
      <c r="AC304" s="38"/>
      <c r="AD304" s="38"/>
      <c r="AE304" s="38"/>
      <c r="AF304" s="38"/>
      <c r="AG304" s="38"/>
      <c r="AH304" s="38"/>
    </row>
    <row r="305" spans="1:34" s="41" customFormat="1" ht="12.75">
      <c r="A305" s="39">
        <v>20</v>
      </c>
      <c r="B305" s="39" t="s">
        <v>999</v>
      </c>
      <c r="C305" s="39" t="s">
        <v>1000</v>
      </c>
      <c r="D305" s="39" t="s">
        <v>556</v>
      </c>
      <c r="E305" s="39">
        <v>35616</v>
      </c>
      <c r="F305" s="39" t="b">
        <v>1</v>
      </c>
      <c r="G305" s="39" t="s">
        <v>548</v>
      </c>
      <c r="H305" s="39" t="s">
        <v>1001</v>
      </c>
      <c r="I305" s="39" t="s">
        <v>557</v>
      </c>
      <c r="J305" s="39" t="s">
        <v>550</v>
      </c>
      <c r="K305" s="39">
        <v>11</v>
      </c>
      <c r="L305" s="39">
        <v>3</v>
      </c>
      <c r="M305" s="39">
        <v>7.81</v>
      </c>
      <c r="N305" s="39" t="s">
        <v>545</v>
      </c>
      <c r="O305" s="39" t="s">
        <v>1201</v>
      </c>
      <c r="P305" s="39" t="s">
        <v>552</v>
      </c>
      <c r="Q305" s="39" t="s">
        <v>547</v>
      </c>
      <c r="R305" s="39">
        <v>79</v>
      </c>
      <c r="S305" s="39"/>
      <c r="T305" s="39">
        <f t="shared" si="10"/>
        <v>3</v>
      </c>
      <c r="U305" s="39">
        <v>15</v>
      </c>
      <c r="V305" s="39">
        <v>50413</v>
      </c>
      <c r="W305" s="39" t="str">
        <f t="shared" si="11"/>
        <v>K</v>
      </c>
      <c r="X305" s="39">
        <f t="shared" si="12"/>
        <v>3</v>
      </c>
      <c r="Y305" s="39">
        <f t="shared" si="13"/>
        <v>3</v>
      </c>
      <c r="Z305" s="39">
        <f t="shared" si="14"/>
        <v>3</v>
      </c>
      <c r="AA305" s="40" t="str">
        <f t="shared" si="15"/>
        <v>K</v>
      </c>
      <c r="AB305" s="38"/>
      <c r="AC305" s="38"/>
      <c r="AD305" s="38"/>
      <c r="AE305" s="38"/>
      <c r="AF305" s="38"/>
      <c r="AG305" s="38"/>
      <c r="AH305" s="38"/>
    </row>
    <row r="306" spans="1:34" s="41" customFormat="1" ht="12.75">
      <c r="A306" s="39">
        <v>21</v>
      </c>
      <c r="B306" s="39" t="s">
        <v>981</v>
      </c>
      <c r="C306" s="39" t="s">
        <v>982</v>
      </c>
      <c r="D306" s="39" t="s">
        <v>629</v>
      </c>
      <c r="E306" s="39">
        <v>35442</v>
      </c>
      <c r="F306" s="39" t="b">
        <v>1</v>
      </c>
      <c r="G306" s="39" t="s">
        <v>548</v>
      </c>
      <c r="H306" s="39" t="s">
        <v>983</v>
      </c>
      <c r="I306" s="39" t="s">
        <v>553</v>
      </c>
      <c r="J306" s="39" t="s">
        <v>550</v>
      </c>
      <c r="K306" s="39">
        <v>7</v>
      </c>
      <c r="L306" s="39">
        <v>3</v>
      </c>
      <c r="M306" s="39">
        <v>8.2</v>
      </c>
      <c r="N306" s="39" t="s">
        <v>545</v>
      </c>
      <c r="O306" s="39" t="s">
        <v>1201</v>
      </c>
      <c r="P306" s="39" t="s">
        <v>552</v>
      </c>
      <c r="Q306" s="39" t="s">
        <v>547</v>
      </c>
      <c r="R306" s="39">
        <v>80</v>
      </c>
      <c r="S306" s="39"/>
      <c r="T306" s="39">
        <f t="shared" si="10"/>
        <v>3</v>
      </c>
      <c r="U306" s="39">
        <v>15</v>
      </c>
      <c r="V306" s="39">
        <v>50413</v>
      </c>
      <c r="W306" s="39" t="str">
        <f t="shared" si="11"/>
        <v>T</v>
      </c>
      <c r="X306" s="39">
        <f t="shared" si="12"/>
        <v>3</v>
      </c>
      <c r="Y306" s="39">
        <f t="shared" si="13"/>
        <v>2</v>
      </c>
      <c r="Z306" s="39">
        <f t="shared" si="14"/>
        <v>3</v>
      </c>
      <c r="AA306" s="40" t="str">
        <f t="shared" si="15"/>
        <v>K</v>
      </c>
      <c r="AB306" s="38"/>
      <c r="AC306" s="38"/>
      <c r="AD306" s="38"/>
      <c r="AE306" s="38"/>
      <c r="AF306" s="38"/>
      <c r="AG306" s="38"/>
      <c r="AH306" s="38"/>
    </row>
    <row r="307" spans="1:34" s="47" customFormat="1" ht="12.75">
      <c r="A307" s="45">
        <v>22</v>
      </c>
      <c r="B307" s="45" t="s">
        <v>984</v>
      </c>
      <c r="C307" s="45" t="s">
        <v>985</v>
      </c>
      <c r="D307" s="45" t="s">
        <v>725</v>
      </c>
      <c r="E307" s="45">
        <v>35528</v>
      </c>
      <c r="F307" s="45" t="b">
        <v>1</v>
      </c>
      <c r="G307" s="45" t="s">
        <v>548</v>
      </c>
      <c r="H307" s="45" t="s">
        <v>986</v>
      </c>
      <c r="I307" s="45" t="s">
        <v>553</v>
      </c>
      <c r="J307" s="45" t="s">
        <v>550</v>
      </c>
      <c r="K307" s="45">
        <v>5</v>
      </c>
      <c r="L307" s="45">
        <v>3</v>
      </c>
      <c r="M307" s="45">
        <v>8.4</v>
      </c>
      <c r="N307" s="45" t="s">
        <v>545</v>
      </c>
      <c r="O307" s="45" t="s">
        <v>1201</v>
      </c>
      <c r="P307" s="45" t="s">
        <v>552</v>
      </c>
      <c r="Q307" s="45" t="s">
        <v>547</v>
      </c>
      <c r="R307" s="45">
        <v>80</v>
      </c>
      <c r="S307" s="45"/>
      <c r="T307" s="45">
        <f t="shared" si="10"/>
        <v>3</v>
      </c>
      <c r="U307" s="45">
        <v>15</v>
      </c>
      <c r="V307" s="45">
        <v>50413</v>
      </c>
      <c r="W307" s="45" t="str">
        <f t="shared" si="11"/>
        <v>T</v>
      </c>
      <c r="X307" s="45">
        <f t="shared" si="12"/>
        <v>3</v>
      </c>
      <c r="Y307" s="45">
        <f t="shared" si="13"/>
        <v>2</v>
      </c>
      <c r="Z307" s="45">
        <f t="shared" si="14"/>
        <v>3</v>
      </c>
      <c r="AA307" s="46" t="str">
        <f t="shared" si="15"/>
        <v>K</v>
      </c>
      <c r="AB307" s="38"/>
      <c r="AC307" s="38"/>
      <c r="AD307" s="38"/>
      <c r="AE307" s="38"/>
      <c r="AF307" s="38"/>
      <c r="AG307" s="38"/>
      <c r="AH307" s="38"/>
    </row>
    <row r="308" spans="1:35" ht="18">
      <c r="A308" s="53" t="s">
        <v>1205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AC308" s="38"/>
      <c r="AD308" s="38"/>
      <c r="AE308" s="38"/>
      <c r="AF308" s="38"/>
      <c r="AG308" s="38"/>
      <c r="AH308" s="38"/>
      <c r="AI308" s="38"/>
    </row>
    <row r="309" spans="1:23" ht="1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7" ht="12.75">
      <c r="A310" s="14" t="s">
        <v>419</v>
      </c>
      <c r="B310" s="14" t="s">
        <v>925</v>
      </c>
      <c r="C310" s="14" t="s">
        <v>926</v>
      </c>
      <c r="D310" s="14"/>
      <c r="E310" s="14" t="s">
        <v>927</v>
      </c>
      <c r="F310" s="14" t="s">
        <v>541</v>
      </c>
      <c r="G310" s="14" t="s">
        <v>928</v>
      </c>
      <c r="H310" s="14" t="s">
        <v>929</v>
      </c>
      <c r="I310" s="14" t="s">
        <v>930</v>
      </c>
      <c r="J310" s="14" t="s">
        <v>931</v>
      </c>
      <c r="K310" s="14" t="s">
        <v>942</v>
      </c>
      <c r="L310" s="14" t="s">
        <v>932</v>
      </c>
      <c r="M310" s="14" t="s">
        <v>933</v>
      </c>
      <c r="N310" s="14" t="s">
        <v>542</v>
      </c>
      <c r="O310" s="14" t="s">
        <v>934</v>
      </c>
      <c r="P310" s="14" t="s">
        <v>935</v>
      </c>
      <c r="Q310" s="14" t="s">
        <v>937</v>
      </c>
      <c r="R310" s="14" t="s">
        <v>223</v>
      </c>
      <c r="S310" s="14" t="s">
        <v>224</v>
      </c>
      <c r="T310" s="14" t="s">
        <v>1219</v>
      </c>
      <c r="U310" s="14" t="s">
        <v>1202</v>
      </c>
      <c r="V310" s="14" t="s">
        <v>1203</v>
      </c>
      <c r="W310" s="22" t="s">
        <v>1221</v>
      </c>
      <c r="X310" s="9" t="s">
        <v>1222</v>
      </c>
      <c r="Y310" s="9" t="s">
        <v>1223</v>
      </c>
      <c r="Z310" s="9" t="s">
        <v>1224</v>
      </c>
      <c r="AA310" s="9" t="s">
        <v>1225</v>
      </c>
    </row>
    <row r="311" spans="1:27" ht="12.75">
      <c r="A311" s="30">
        <v>1</v>
      </c>
      <c r="B311" s="30" t="s">
        <v>466</v>
      </c>
      <c r="C311" s="30" t="s">
        <v>467</v>
      </c>
      <c r="D311" s="30" t="s">
        <v>746</v>
      </c>
      <c r="E311" s="30">
        <v>35717</v>
      </c>
      <c r="F311" s="30" t="b">
        <v>1</v>
      </c>
      <c r="G311" s="30" t="s">
        <v>548</v>
      </c>
      <c r="H311" s="30" t="s">
        <v>468</v>
      </c>
      <c r="I311" s="30" t="s">
        <v>589</v>
      </c>
      <c r="J311" s="30" t="s">
        <v>575</v>
      </c>
      <c r="K311" s="30">
        <v>7</v>
      </c>
      <c r="L311" s="30">
        <v>4</v>
      </c>
      <c r="M311" s="30">
        <v>9.13</v>
      </c>
      <c r="N311" s="30" t="s">
        <v>545</v>
      </c>
      <c r="O311" s="30" t="s">
        <v>1201</v>
      </c>
      <c r="P311" s="30" t="s">
        <v>621</v>
      </c>
      <c r="Q311" s="30" t="s">
        <v>547</v>
      </c>
      <c r="R311" s="30">
        <v>84</v>
      </c>
      <c r="S311" s="30"/>
      <c r="T311" s="30">
        <f aca="true" t="shared" si="16" ref="T311:T327">L311+S311</f>
        <v>4</v>
      </c>
      <c r="U311" s="30">
        <v>15</v>
      </c>
      <c r="V311" s="30">
        <v>50423</v>
      </c>
      <c r="W311" s="30" t="str">
        <f>IF(R311&lt;80,"K",IF(R311&lt;90,"T",IF(R311&lt;100,"X")))</f>
        <v>T</v>
      </c>
      <c r="X311" s="30">
        <f>IF(T311&lt;=3.19,3,IF(T311&lt;=3.59,2,IF(T311&lt;=5,1)))</f>
        <v>1</v>
      </c>
      <c r="Y311" s="30">
        <f>IF(R311&lt;80,3,IF(R311&lt;90,2,IF(R311&lt;=100,1)))</f>
        <v>2</v>
      </c>
      <c r="Z311" s="30">
        <f>IF(AND(X311=1,Y311=1),1,IF(AND(X311=1,Y311=2),2,IF(AND(X311=1,Y311=3),2,IF(X311&lt;Y311,Y311,IF((X311&gt;Y311),X311,IF((X311=Y311),X311))))))</f>
        <v>2</v>
      </c>
      <c r="AA311" s="32" t="str">
        <f>IF(Z311=1,"XS",IF(Z311=2,"G",IF(Z311=3,"K")))</f>
        <v>G</v>
      </c>
    </row>
    <row r="312" spans="1:27" ht="12.75">
      <c r="A312" s="30">
        <v>2</v>
      </c>
      <c r="B312" s="30" t="s">
        <v>499</v>
      </c>
      <c r="C312" s="30" t="s">
        <v>822</v>
      </c>
      <c r="D312" s="30" t="s">
        <v>500</v>
      </c>
      <c r="E312" s="30">
        <v>34979</v>
      </c>
      <c r="F312" s="30" t="b">
        <v>1</v>
      </c>
      <c r="G312" s="30" t="s">
        <v>548</v>
      </c>
      <c r="H312" s="30" t="s">
        <v>501</v>
      </c>
      <c r="I312" s="30" t="s">
        <v>599</v>
      </c>
      <c r="J312" s="30" t="s">
        <v>575</v>
      </c>
      <c r="K312" s="30">
        <v>7</v>
      </c>
      <c r="L312" s="30">
        <v>4</v>
      </c>
      <c r="M312" s="30">
        <v>8.74</v>
      </c>
      <c r="N312" s="30" t="s">
        <v>545</v>
      </c>
      <c r="O312" s="30" t="s">
        <v>1201</v>
      </c>
      <c r="P312" s="30" t="s">
        <v>621</v>
      </c>
      <c r="Q312" s="30" t="s">
        <v>547</v>
      </c>
      <c r="R312" s="30">
        <v>80</v>
      </c>
      <c r="S312" s="30"/>
      <c r="T312" s="30">
        <f t="shared" si="16"/>
        <v>4</v>
      </c>
      <c r="U312" s="30">
        <v>15</v>
      </c>
      <c r="V312" s="30">
        <v>50423</v>
      </c>
      <c r="W312" s="30" t="str">
        <f aca="true" t="shared" si="17" ref="W312:W327">IF(R312&lt;80,"K",IF(R312&lt;90,"T",IF(R312&lt;100,"X")))</f>
        <v>T</v>
      </c>
      <c r="X312" s="30">
        <f aca="true" t="shared" si="18" ref="X312:X327">IF(T312&lt;=3.19,3,IF(T312&lt;=3.59,2,IF(T312&lt;=5,1)))</f>
        <v>1</v>
      </c>
      <c r="Y312" s="30">
        <f aca="true" t="shared" si="19" ref="Y312:Y327">IF(R312&lt;80,3,IF(R312&lt;90,2,IF(R312&lt;=100,1)))</f>
        <v>2</v>
      </c>
      <c r="Z312" s="30">
        <f aca="true" t="shared" si="20" ref="Z312:Z327">IF(AND(X312=1,Y312=1),1,IF(AND(X312=1,Y312=2),2,IF(AND(X312=1,Y312=3),2,IF(X312&lt;Y312,Y312,IF((X312&gt;Y312),X312,IF((X312=Y312),X312))))))</f>
        <v>2</v>
      </c>
      <c r="AA312" s="32" t="str">
        <f aca="true" t="shared" si="21" ref="AA312:AA327">IF(Z312=1,"XS",IF(Z312=2,"G",IF(Z312=3,"K")))</f>
        <v>G</v>
      </c>
    </row>
    <row r="313" spans="1:27" ht="12.75">
      <c r="A313" s="30">
        <v>3</v>
      </c>
      <c r="B313" s="30" t="s">
        <v>420</v>
      </c>
      <c r="C313" s="30" t="s">
        <v>421</v>
      </c>
      <c r="D313" s="30" t="s">
        <v>1087</v>
      </c>
      <c r="E313" s="30">
        <v>35790</v>
      </c>
      <c r="F313" s="30" t="b">
        <v>1</v>
      </c>
      <c r="G313" s="30" t="s">
        <v>548</v>
      </c>
      <c r="H313" s="30" t="s">
        <v>422</v>
      </c>
      <c r="I313" s="30" t="s">
        <v>574</v>
      </c>
      <c r="J313" s="30" t="s">
        <v>575</v>
      </c>
      <c r="K313" s="30">
        <v>7</v>
      </c>
      <c r="L313" s="30">
        <v>4</v>
      </c>
      <c r="M313" s="30">
        <v>8.53</v>
      </c>
      <c r="N313" s="30" t="s">
        <v>545</v>
      </c>
      <c r="O313" s="30" t="s">
        <v>1201</v>
      </c>
      <c r="P313" s="30" t="s">
        <v>621</v>
      </c>
      <c r="Q313" s="30" t="s">
        <v>547</v>
      </c>
      <c r="R313" s="30">
        <v>78</v>
      </c>
      <c r="S313" s="30"/>
      <c r="T313" s="30">
        <f t="shared" si="16"/>
        <v>4</v>
      </c>
      <c r="U313" s="30">
        <v>15</v>
      </c>
      <c r="V313" s="30">
        <v>50423</v>
      </c>
      <c r="W313" s="30" t="str">
        <f t="shared" si="17"/>
        <v>K</v>
      </c>
      <c r="X313" s="30">
        <f t="shared" si="18"/>
        <v>1</v>
      </c>
      <c r="Y313" s="30">
        <f t="shared" si="19"/>
        <v>3</v>
      </c>
      <c r="Z313" s="30">
        <f t="shared" si="20"/>
        <v>2</v>
      </c>
      <c r="AA313" s="32" t="str">
        <f t="shared" si="21"/>
        <v>G</v>
      </c>
    </row>
    <row r="314" spans="1:27" ht="12.75">
      <c r="A314" s="30">
        <v>4</v>
      </c>
      <c r="B314" s="30" t="s">
        <v>502</v>
      </c>
      <c r="C314" s="30" t="s">
        <v>607</v>
      </c>
      <c r="D314" s="30" t="s">
        <v>900</v>
      </c>
      <c r="E314" s="30">
        <v>35275</v>
      </c>
      <c r="F314" s="30" t="b">
        <v>1</v>
      </c>
      <c r="G314" s="30" t="s">
        <v>548</v>
      </c>
      <c r="H314" s="30" t="s">
        <v>503</v>
      </c>
      <c r="I314" s="30" t="s">
        <v>599</v>
      </c>
      <c r="J314" s="30" t="s">
        <v>575</v>
      </c>
      <c r="K314" s="30">
        <v>16</v>
      </c>
      <c r="L314" s="30">
        <v>3.94</v>
      </c>
      <c r="M314" s="30">
        <v>9.36</v>
      </c>
      <c r="N314" s="30" t="s">
        <v>545</v>
      </c>
      <c r="O314" s="30" t="s">
        <v>1201</v>
      </c>
      <c r="P314" s="30" t="s">
        <v>621</v>
      </c>
      <c r="Q314" s="30" t="s">
        <v>547</v>
      </c>
      <c r="R314" s="30">
        <v>81</v>
      </c>
      <c r="S314" s="30"/>
      <c r="T314" s="30">
        <f t="shared" si="16"/>
        <v>3.94</v>
      </c>
      <c r="U314" s="30">
        <v>15</v>
      </c>
      <c r="V314" s="30">
        <v>50423</v>
      </c>
      <c r="W314" s="30" t="str">
        <f t="shared" si="17"/>
        <v>T</v>
      </c>
      <c r="X314" s="30">
        <f t="shared" si="18"/>
        <v>1</v>
      </c>
      <c r="Y314" s="30">
        <f t="shared" si="19"/>
        <v>2</v>
      </c>
      <c r="Z314" s="30">
        <f t="shared" si="20"/>
        <v>2</v>
      </c>
      <c r="AA314" s="32" t="str">
        <f t="shared" si="21"/>
        <v>G</v>
      </c>
    </row>
    <row r="315" spans="1:27" ht="12.75">
      <c r="A315" s="30">
        <v>5</v>
      </c>
      <c r="B315" s="30" t="s">
        <v>504</v>
      </c>
      <c r="C315" s="30" t="s">
        <v>505</v>
      </c>
      <c r="D315" s="30" t="s">
        <v>682</v>
      </c>
      <c r="E315" s="30">
        <v>35641</v>
      </c>
      <c r="F315" s="30" t="b">
        <v>1</v>
      </c>
      <c r="G315" s="30" t="s">
        <v>548</v>
      </c>
      <c r="H315" s="30" t="s">
        <v>506</v>
      </c>
      <c r="I315" s="30" t="s">
        <v>599</v>
      </c>
      <c r="J315" s="30" t="s">
        <v>575</v>
      </c>
      <c r="K315" s="30">
        <v>14</v>
      </c>
      <c r="L315" s="30">
        <v>3.86</v>
      </c>
      <c r="M315" s="30">
        <v>9.08</v>
      </c>
      <c r="N315" s="30" t="s">
        <v>545</v>
      </c>
      <c r="O315" s="30" t="s">
        <v>1201</v>
      </c>
      <c r="P315" s="30" t="s">
        <v>621</v>
      </c>
      <c r="Q315" s="30" t="s">
        <v>547</v>
      </c>
      <c r="R315" s="30">
        <v>80</v>
      </c>
      <c r="S315" s="30"/>
      <c r="T315" s="30">
        <f t="shared" si="16"/>
        <v>3.86</v>
      </c>
      <c r="U315" s="30">
        <v>15</v>
      </c>
      <c r="V315" s="30">
        <v>50423</v>
      </c>
      <c r="W315" s="30" t="str">
        <f t="shared" si="17"/>
        <v>T</v>
      </c>
      <c r="X315" s="30">
        <f t="shared" si="18"/>
        <v>1</v>
      </c>
      <c r="Y315" s="30">
        <f t="shared" si="19"/>
        <v>2</v>
      </c>
      <c r="Z315" s="30">
        <f t="shared" si="20"/>
        <v>2</v>
      </c>
      <c r="AA315" s="32" t="str">
        <f t="shared" si="21"/>
        <v>G</v>
      </c>
    </row>
    <row r="316" spans="1:27" ht="12.75">
      <c r="A316" s="30">
        <v>6</v>
      </c>
      <c r="B316" s="30" t="s">
        <v>423</v>
      </c>
      <c r="C316" s="30" t="s">
        <v>779</v>
      </c>
      <c r="D316" s="30" t="s">
        <v>810</v>
      </c>
      <c r="E316" s="30">
        <v>35640</v>
      </c>
      <c r="F316" s="30" t="b">
        <v>1</v>
      </c>
      <c r="G316" s="30" t="s">
        <v>548</v>
      </c>
      <c r="H316" s="30" t="s">
        <v>424</v>
      </c>
      <c r="I316" s="30" t="s">
        <v>574</v>
      </c>
      <c r="J316" s="30" t="s">
        <v>575</v>
      </c>
      <c r="K316" s="30">
        <v>11</v>
      </c>
      <c r="L316" s="30">
        <v>3.82</v>
      </c>
      <c r="M316" s="30">
        <v>8.71</v>
      </c>
      <c r="N316" s="30" t="s">
        <v>545</v>
      </c>
      <c r="O316" s="30" t="s">
        <v>1201</v>
      </c>
      <c r="P316" s="30" t="s">
        <v>621</v>
      </c>
      <c r="Q316" s="30" t="s">
        <v>547</v>
      </c>
      <c r="R316" s="30">
        <v>80</v>
      </c>
      <c r="S316" s="30"/>
      <c r="T316" s="30">
        <f t="shared" si="16"/>
        <v>3.82</v>
      </c>
      <c r="U316" s="30">
        <v>15</v>
      </c>
      <c r="V316" s="30">
        <v>50423</v>
      </c>
      <c r="W316" s="30" t="str">
        <f t="shared" si="17"/>
        <v>T</v>
      </c>
      <c r="X316" s="30">
        <f t="shared" si="18"/>
        <v>1</v>
      </c>
      <c r="Y316" s="30">
        <f t="shared" si="19"/>
        <v>2</v>
      </c>
      <c r="Z316" s="30">
        <f t="shared" si="20"/>
        <v>2</v>
      </c>
      <c r="AA316" s="32" t="str">
        <f t="shared" si="21"/>
        <v>G</v>
      </c>
    </row>
    <row r="317" spans="1:27" ht="12.75">
      <c r="A317" s="30">
        <v>7</v>
      </c>
      <c r="B317" s="30" t="s">
        <v>469</v>
      </c>
      <c r="C317" s="30" t="s">
        <v>470</v>
      </c>
      <c r="D317" s="30" t="s">
        <v>652</v>
      </c>
      <c r="E317" s="30">
        <v>35695</v>
      </c>
      <c r="F317" s="30" t="b">
        <v>1</v>
      </c>
      <c r="G317" s="30" t="s">
        <v>548</v>
      </c>
      <c r="H317" s="30" t="s">
        <v>471</v>
      </c>
      <c r="I317" s="30" t="s">
        <v>589</v>
      </c>
      <c r="J317" s="30" t="s">
        <v>575</v>
      </c>
      <c r="K317" s="30">
        <v>10</v>
      </c>
      <c r="L317" s="30">
        <v>3.8</v>
      </c>
      <c r="M317" s="30">
        <v>8.78</v>
      </c>
      <c r="N317" s="30" t="s">
        <v>545</v>
      </c>
      <c r="O317" s="30" t="s">
        <v>1201</v>
      </c>
      <c r="P317" s="30" t="s">
        <v>621</v>
      </c>
      <c r="Q317" s="30" t="s">
        <v>547</v>
      </c>
      <c r="R317" s="30">
        <v>85</v>
      </c>
      <c r="S317" s="30"/>
      <c r="T317" s="30">
        <f t="shared" si="16"/>
        <v>3.8</v>
      </c>
      <c r="U317" s="30">
        <v>15</v>
      </c>
      <c r="V317" s="30">
        <v>50423</v>
      </c>
      <c r="W317" s="30" t="str">
        <f t="shared" si="17"/>
        <v>T</v>
      </c>
      <c r="X317" s="30">
        <f t="shared" si="18"/>
        <v>1</v>
      </c>
      <c r="Y317" s="30">
        <f t="shared" si="19"/>
        <v>2</v>
      </c>
      <c r="Z317" s="30">
        <f t="shared" si="20"/>
        <v>2</v>
      </c>
      <c r="AA317" s="32" t="str">
        <f t="shared" si="21"/>
        <v>G</v>
      </c>
    </row>
    <row r="318" spans="1:27" ht="12.75">
      <c r="A318" s="30">
        <v>8</v>
      </c>
      <c r="B318" s="30" t="s">
        <v>472</v>
      </c>
      <c r="C318" s="30" t="s">
        <v>473</v>
      </c>
      <c r="D318" s="30" t="s">
        <v>474</v>
      </c>
      <c r="E318" s="30">
        <v>35701</v>
      </c>
      <c r="F318" s="30" t="b">
        <v>1</v>
      </c>
      <c r="G318" s="30" t="s">
        <v>548</v>
      </c>
      <c r="H318" s="30" t="s">
        <v>475</v>
      </c>
      <c r="I318" s="30" t="s">
        <v>589</v>
      </c>
      <c r="J318" s="30" t="s">
        <v>575</v>
      </c>
      <c r="K318" s="30">
        <v>7</v>
      </c>
      <c r="L318" s="30">
        <v>3.71</v>
      </c>
      <c r="M318" s="30">
        <v>8.54</v>
      </c>
      <c r="N318" s="30" t="s">
        <v>545</v>
      </c>
      <c r="O318" s="30" t="s">
        <v>1201</v>
      </c>
      <c r="P318" s="30" t="s">
        <v>621</v>
      </c>
      <c r="Q318" s="30" t="s">
        <v>547</v>
      </c>
      <c r="R318" s="30">
        <v>83</v>
      </c>
      <c r="S318" s="30"/>
      <c r="T318" s="30">
        <f t="shared" si="16"/>
        <v>3.71</v>
      </c>
      <c r="U318" s="30">
        <v>15</v>
      </c>
      <c r="V318" s="30">
        <v>50423</v>
      </c>
      <c r="W318" s="30" t="str">
        <f t="shared" si="17"/>
        <v>T</v>
      </c>
      <c r="X318" s="30">
        <f t="shared" si="18"/>
        <v>1</v>
      </c>
      <c r="Y318" s="30">
        <f t="shared" si="19"/>
        <v>2</v>
      </c>
      <c r="Z318" s="30">
        <f t="shared" si="20"/>
        <v>2</v>
      </c>
      <c r="AA318" s="32" t="str">
        <f t="shared" si="21"/>
        <v>G</v>
      </c>
    </row>
    <row r="319" spans="1:27" ht="12.75">
      <c r="A319" s="30">
        <v>9</v>
      </c>
      <c r="B319" s="30" t="s">
        <v>425</v>
      </c>
      <c r="C319" s="30" t="s">
        <v>426</v>
      </c>
      <c r="D319" s="30" t="s">
        <v>833</v>
      </c>
      <c r="E319" s="30">
        <v>35474</v>
      </c>
      <c r="F319" s="30" t="b">
        <v>1</v>
      </c>
      <c r="G319" s="30" t="s">
        <v>548</v>
      </c>
      <c r="H319" s="30" t="s">
        <v>427</v>
      </c>
      <c r="I319" s="30" t="s">
        <v>574</v>
      </c>
      <c r="J319" s="30" t="s">
        <v>575</v>
      </c>
      <c r="K319" s="30">
        <v>13</v>
      </c>
      <c r="L319" s="30">
        <v>3.69</v>
      </c>
      <c r="M319" s="30">
        <v>8.39</v>
      </c>
      <c r="N319" s="30" t="s">
        <v>545</v>
      </c>
      <c r="O319" s="30" t="s">
        <v>1201</v>
      </c>
      <c r="P319" s="30" t="s">
        <v>621</v>
      </c>
      <c r="Q319" s="30" t="s">
        <v>547</v>
      </c>
      <c r="R319" s="30">
        <v>78</v>
      </c>
      <c r="S319" s="30"/>
      <c r="T319" s="30">
        <f t="shared" si="16"/>
        <v>3.69</v>
      </c>
      <c r="U319" s="30">
        <v>15</v>
      </c>
      <c r="V319" s="30">
        <v>50423</v>
      </c>
      <c r="W319" s="30" t="str">
        <f t="shared" si="17"/>
        <v>K</v>
      </c>
      <c r="X319" s="30">
        <f t="shared" si="18"/>
        <v>1</v>
      </c>
      <c r="Y319" s="30">
        <f t="shared" si="19"/>
        <v>3</v>
      </c>
      <c r="Z319" s="30">
        <f t="shared" si="20"/>
        <v>2</v>
      </c>
      <c r="AA319" s="32" t="str">
        <f t="shared" si="21"/>
        <v>G</v>
      </c>
    </row>
    <row r="320" spans="1:27" ht="12.75">
      <c r="A320" s="30">
        <v>10</v>
      </c>
      <c r="B320" s="30" t="s">
        <v>476</v>
      </c>
      <c r="C320" s="30" t="s">
        <v>898</v>
      </c>
      <c r="D320" s="30" t="s">
        <v>923</v>
      </c>
      <c r="E320" s="30">
        <v>35739</v>
      </c>
      <c r="F320" s="30" t="b">
        <v>1</v>
      </c>
      <c r="G320" s="30" t="s">
        <v>548</v>
      </c>
      <c r="H320" s="30" t="s">
        <v>477</v>
      </c>
      <c r="I320" s="30" t="s">
        <v>589</v>
      </c>
      <c r="J320" s="30" t="s">
        <v>575</v>
      </c>
      <c r="K320" s="30">
        <v>14</v>
      </c>
      <c r="L320" s="30">
        <v>3.57</v>
      </c>
      <c r="M320" s="30">
        <v>8.71</v>
      </c>
      <c r="N320" s="30" t="s">
        <v>545</v>
      </c>
      <c r="O320" s="30" t="s">
        <v>1201</v>
      </c>
      <c r="P320" s="30" t="s">
        <v>546</v>
      </c>
      <c r="Q320" s="30" t="s">
        <v>547</v>
      </c>
      <c r="R320" s="30">
        <v>94</v>
      </c>
      <c r="S320" s="30">
        <v>0.12</v>
      </c>
      <c r="T320" s="30">
        <f t="shared" si="16"/>
        <v>3.69</v>
      </c>
      <c r="U320" s="30">
        <v>15</v>
      </c>
      <c r="V320" s="30">
        <v>50423</v>
      </c>
      <c r="W320" s="30" t="str">
        <f t="shared" si="17"/>
        <v>X</v>
      </c>
      <c r="X320" s="30">
        <f t="shared" si="18"/>
        <v>1</v>
      </c>
      <c r="Y320" s="30">
        <f t="shared" si="19"/>
        <v>1</v>
      </c>
      <c r="Z320" s="30">
        <f t="shared" si="20"/>
        <v>1</v>
      </c>
      <c r="AA320" s="32" t="str">
        <f t="shared" si="21"/>
        <v>XS</v>
      </c>
    </row>
    <row r="321" spans="1:27" ht="12.75">
      <c r="A321" s="30">
        <v>11</v>
      </c>
      <c r="B321" s="30" t="s">
        <v>1140</v>
      </c>
      <c r="C321" s="30" t="s">
        <v>1141</v>
      </c>
      <c r="D321" s="30" t="s">
        <v>602</v>
      </c>
      <c r="E321" s="30">
        <v>35646</v>
      </c>
      <c r="F321" s="30" t="b">
        <v>1</v>
      </c>
      <c r="G321" s="30" t="s">
        <v>548</v>
      </c>
      <c r="H321" s="30" t="s">
        <v>1142</v>
      </c>
      <c r="I321" s="30" t="s">
        <v>599</v>
      </c>
      <c r="J321" s="30" t="s">
        <v>575</v>
      </c>
      <c r="K321" s="30">
        <v>21</v>
      </c>
      <c r="L321" s="30">
        <v>3.52</v>
      </c>
      <c r="M321" s="30">
        <v>8.28</v>
      </c>
      <c r="N321" s="30" t="s">
        <v>545</v>
      </c>
      <c r="O321" s="30" t="s">
        <v>1201</v>
      </c>
      <c r="P321" s="30" t="s">
        <v>546</v>
      </c>
      <c r="Q321" s="30" t="s">
        <v>547</v>
      </c>
      <c r="R321" s="30">
        <v>90</v>
      </c>
      <c r="S321" s="30">
        <v>0.12</v>
      </c>
      <c r="T321" s="30">
        <f t="shared" si="16"/>
        <v>3.64</v>
      </c>
      <c r="U321" s="30">
        <v>15</v>
      </c>
      <c r="V321" s="30">
        <v>50423</v>
      </c>
      <c r="W321" s="30" t="str">
        <f t="shared" si="17"/>
        <v>X</v>
      </c>
      <c r="X321" s="30">
        <f t="shared" si="18"/>
        <v>1</v>
      </c>
      <c r="Y321" s="30">
        <f t="shared" si="19"/>
        <v>1</v>
      </c>
      <c r="Z321" s="30">
        <f t="shared" si="20"/>
        <v>1</v>
      </c>
      <c r="AA321" s="32" t="str">
        <f t="shared" si="21"/>
        <v>XS</v>
      </c>
    </row>
    <row r="322" spans="1:27" ht="12.75">
      <c r="A322" s="30">
        <v>12</v>
      </c>
      <c r="B322" s="30" t="s">
        <v>435</v>
      </c>
      <c r="C322" s="30" t="s">
        <v>436</v>
      </c>
      <c r="D322" s="30" t="s">
        <v>437</v>
      </c>
      <c r="E322" s="30">
        <v>35728</v>
      </c>
      <c r="F322" s="30" t="b">
        <v>1</v>
      </c>
      <c r="G322" s="30" t="s">
        <v>548</v>
      </c>
      <c r="H322" s="30" t="s">
        <v>438</v>
      </c>
      <c r="I322" s="30" t="s">
        <v>574</v>
      </c>
      <c r="J322" s="30" t="s">
        <v>575</v>
      </c>
      <c r="K322" s="30">
        <v>10</v>
      </c>
      <c r="L322" s="30">
        <v>3.6</v>
      </c>
      <c r="M322" s="30">
        <v>8.48</v>
      </c>
      <c r="N322" s="30" t="s">
        <v>545</v>
      </c>
      <c r="O322" s="30" t="s">
        <v>1201</v>
      </c>
      <c r="P322" s="30" t="s">
        <v>621</v>
      </c>
      <c r="Q322" s="30" t="s">
        <v>547</v>
      </c>
      <c r="R322" s="30">
        <v>77</v>
      </c>
      <c r="S322" s="30"/>
      <c r="T322" s="30">
        <f t="shared" si="16"/>
        <v>3.6</v>
      </c>
      <c r="U322" s="30">
        <v>15</v>
      </c>
      <c r="V322" s="30">
        <v>50423</v>
      </c>
      <c r="W322" s="30" t="str">
        <f t="shared" si="17"/>
        <v>K</v>
      </c>
      <c r="X322" s="30">
        <f t="shared" si="18"/>
        <v>1</v>
      </c>
      <c r="Y322" s="30">
        <f t="shared" si="19"/>
        <v>3</v>
      </c>
      <c r="Z322" s="30">
        <f t="shared" si="20"/>
        <v>2</v>
      </c>
      <c r="AA322" s="32" t="str">
        <f t="shared" si="21"/>
        <v>G</v>
      </c>
    </row>
    <row r="323" spans="1:27" ht="12.75">
      <c r="A323" s="30">
        <v>13</v>
      </c>
      <c r="B323" s="42" t="s">
        <v>429</v>
      </c>
      <c r="C323" s="42" t="s">
        <v>430</v>
      </c>
      <c r="D323" s="42" t="s">
        <v>677</v>
      </c>
      <c r="E323" s="42">
        <v>35251</v>
      </c>
      <c r="F323" s="42" t="b">
        <v>1</v>
      </c>
      <c r="G323" s="42" t="s">
        <v>548</v>
      </c>
      <c r="H323" s="42" t="s">
        <v>431</v>
      </c>
      <c r="I323" s="42" t="s">
        <v>574</v>
      </c>
      <c r="J323" s="42" t="s">
        <v>575</v>
      </c>
      <c r="K323" s="42">
        <v>10</v>
      </c>
      <c r="L323" s="42">
        <v>3.6</v>
      </c>
      <c r="M323" s="42">
        <v>8.11</v>
      </c>
      <c r="N323" s="42" t="s">
        <v>545</v>
      </c>
      <c r="O323" s="42" t="s">
        <v>1201</v>
      </c>
      <c r="P323" s="42" t="s">
        <v>621</v>
      </c>
      <c r="Q323" s="42" t="s">
        <v>547</v>
      </c>
      <c r="R323" s="42">
        <v>78</v>
      </c>
      <c r="S323" s="42"/>
      <c r="T323" s="42">
        <f t="shared" si="16"/>
        <v>3.6</v>
      </c>
      <c r="U323" s="42">
        <v>15</v>
      </c>
      <c r="V323" s="42">
        <v>50423</v>
      </c>
      <c r="W323" s="42" t="str">
        <f t="shared" si="17"/>
        <v>K</v>
      </c>
      <c r="X323" s="42">
        <f t="shared" si="18"/>
        <v>1</v>
      </c>
      <c r="Y323" s="42">
        <f t="shared" si="19"/>
        <v>3</v>
      </c>
      <c r="Z323" s="42">
        <f t="shared" si="20"/>
        <v>2</v>
      </c>
      <c r="AA323" s="43" t="str">
        <f t="shared" si="21"/>
        <v>G</v>
      </c>
    </row>
    <row r="324" spans="1:27" ht="12.75">
      <c r="A324" s="30">
        <v>14</v>
      </c>
      <c r="B324" s="42" t="s">
        <v>433</v>
      </c>
      <c r="C324" s="42" t="s">
        <v>1061</v>
      </c>
      <c r="D324" s="42" t="s">
        <v>716</v>
      </c>
      <c r="E324" s="42">
        <v>35783</v>
      </c>
      <c r="F324" s="42" t="b">
        <v>1</v>
      </c>
      <c r="G324" s="42" t="s">
        <v>548</v>
      </c>
      <c r="H324" s="42" t="s">
        <v>434</v>
      </c>
      <c r="I324" s="42" t="s">
        <v>574</v>
      </c>
      <c r="J324" s="42" t="s">
        <v>575</v>
      </c>
      <c r="K324" s="42">
        <v>5</v>
      </c>
      <c r="L324" s="42">
        <v>3.6</v>
      </c>
      <c r="M324" s="42">
        <v>8.06</v>
      </c>
      <c r="N324" s="42" t="s">
        <v>545</v>
      </c>
      <c r="O324" s="42" t="s">
        <v>1201</v>
      </c>
      <c r="P324" s="42" t="s">
        <v>621</v>
      </c>
      <c r="Q324" s="42" t="s">
        <v>547</v>
      </c>
      <c r="R324" s="42">
        <v>78</v>
      </c>
      <c r="S324" s="42"/>
      <c r="T324" s="42">
        <f t="shared" si="16"/>
        <v>3.6</v>
      </c>
      <c r="U324" s="42">
        <v>15</v>
      </c>
      <c r="V324" s="42">
        <v>50423</v>
      </c>
      <c r="W324" s="42" t="str">
        <f t="shared" si="17"/>
        <v>K</v>
      </c>
      <c r="X324" s="42">
        <f t="shared" si="18"/>
        <v>1</v>
      </c>
      <c r="Y324" s="42">
        <f t="shared" si="19"/>
        <v>3</v>
      </c>
      <c r="Z324" s="42">
        <f t="shared" si="20"/>
        <v>2</v>
      </c>
      <c r="AA324" s="43" t="str">
        <f t="shared" si="21"/>
        <v>G</v>
      </c>
    </row>
    <row r="325" spans="1:27" ht="12.75">
      <c r="A325" s="30">
        <v>15</v>
      </c>
      <c r="B325" s="42" t="s">
        <v>439</v>
      </c>
      <c r="C325" s="42" t="s">
        <v>440</v>
      </c>
      <c r="D325" s="42" t="s">
        <v>632</v>
      </c>
      <c r="E325" s="42">
        <v>35522</v>
      </c>
      <c r="F325" s="42" t="b">
        <v>1</v>
      </c>
      <c r="G325" s="42" t="s">
        <v>548</v>
      </c>
      <c r="H325" s="42" t="s">
        <v>441</v>
      </c>
      <c r="I325" s="42" t="s">
        <v>574</v>
      </c>
      <c r="J325" s="42" t="s">
        <v>575</v>
      </c>
      <c r="K325" s="42">
        <v>12</v>
      </c>
      <c r="L325" s="42">
        <v>3.58</v>
      </c>
      <c r="M325" s="42">
        <v>8.15</v>
      </c>
      <c r="N325" s="42" t="s">
        <v>545</v>
      </c>
      <c r="O325" s="42" t="s">
        <v>1201</v>
      </c>
      <c r="P325" s="42" t="s">
        <v>546</v>
      </c>
      <c r="Q325" s="42" t="s">
        <v>547</v>
      </c>
      <c r="R325" s="42">
        <v>78</v>
      </c>
      <c r="S325" s="42"/>
      <c r="T325" s="42">
        <f t="shared" si="16"/>
        <v>3.58</v>
      </c>
      <c r="U325" s="42">
        <v>15</v>
      </c>
      <c r="V325" s="42">
        <v>50423</v>
      </c>
      <c r="W325" s="42" t="str">
        <f t="shared" si="17"/>
        <v>K</v>
      </c>
      <c r="X325" s="42">
        <f t="shared" si="18"/>
        <v>2</v>
      </c>
      <c r="Y325" s="42">
        <f t="shared" si="19"/>
        <v>3</v>
      </c>
      <c r="Z325" s="42">
        <f t="shared" si="20"/>
        <v>3</v>
      </c>
      <c r="AA325" s="43" t="str">
        <f t="shared" si="21"/>
        <v>K</v>
      </c>
    </row>
    <row r="326" spans="1:27" ht="12.75">
      <c r="A326" s="30">
        <v>16</v>
      </c>
      <c r="B326" s="42" t="s">
        <v>1137</v>
      </c>
      <c r="C326" s="42" t="s">
        <v>819</v>
      </c>
      <c r="D326" s="42" t="s">
        <v>1138</v>
      </c>
      <c r="E326" s="42">
        <v>35640</v>
      </c>
      <c r="F326" s="42" t="b">
        <v>1</v>
      </c>
      <c r="G326" s="42" t="s">
        <v>548</v>
      </c>
      <c r="H326" s="42" t="s">
        <v>1139</v>
      </c>
      <c r="I326" s="42" t="s">
        <v>599</v>
      </c>
      <c r="J326" s="42" t="s">
        <v>575</v>
      </c>
      <c r="K326" s="42">
        <v>14</v>
      </c>
      <c r="L326" s="42">
        <v>3.57</v>
      </c>
      <c r="M326" s="42">
        <v>8.6</v>
      </c>
      <c r="N326" s="42" t="s">
        <v>545</v>
      </c>
      <c r="O326" s="42" t="s">
        <v>1201</v>
      </c>
      <c r="P326" s="42" t="s">
        <v>546</v>
      </c>
      <c r="Q326" s="42" t="s">
        <v>547</v>
      </c>
      <c r="R326" s="42">
        <v>84</v>
      </c>
      <c r="S326" s="42"/>
      <c r="T326" s="42">
        <f t="shared" si="16"/>
        <v>3.57</v>
      </c>
      <c r="U326" s="42">
        <v>15</v>
      </c>
      <c r="V326" s="42">
        <v>50423</v>
      </c>
      <c r="W326" s="42" t="str">
        <f t="shared" si="17"/>
        <v>T</v>
      </c>
      <c r="X326" s="42">
        <f t="shared" si="18"/>
        <v>2</v>
      </c>
      <c r="Y326" s="42">
        <f t="shared" si="19"/>
        <v>2</v>
      </c>
      <c r="Z326" s="42">
        <f t="shared" si="20"/>
        <v>2</v>
      </c>
      <c r="AA326" s="43" t="str">
        <f t="shared" si="21"/>
        <v>G</v>
      </c>
    </row>
    <row r="327" spans="1:27" ht="12.75">
      <c r="A327" s="30">
        <v>17</v>
      </c>
      <c r="B327" s="42" t="s">
        <v>507</v>
      </c>
      <c r="C327" s="42" t="s">
        <v>558</v>
      </c>
      <c r="D327" s="42" t="s">
        <v>842</v>
      </c>
      <c r="E327" s="42">
        <v>35742</v>
      </c>
      <c r="F327" s="42" t="b">
        <v>1</v>
      </c>
      <c r="G327" s="42" t="s">
        <v>548</v>
      </c>
      <c r="H327" s="42" t="s">
        <v>508</v>
      </c>
      <c r="I327" s="42" t="s">
        <v>599</v>
      </c>
      <c r="J327" s="42" t="s">
        <v>575</v>
      </c>
      <c r="K327" s="42">
        <v>7</v>
      </c>
      <c r="L327" s="42">
        <v>3.57</v>
      </c>
      <c r="M327" s="42">
        <v>8.11</v>
      </c>
      <c r="N327" s="42" t="s">
        <v>545</v>
      </c>
      <c r="O327" s="42" t="s">
        <v>1201</v>
      </c>
      <c r="P327" s="42" t="s">
        <v>546</v>
      </c>
      <c r="Q327" s="42" t="s">
        <v>547</v>
      </c>
      <c r="R327" s="42">
        <v>80</v>
      </c>
      <c r="S327" s="42"/>
      <c r="T327" s="42">
        <f t="shared" si="16"/>
        <v>3.57</v>
      </c>
      <c r="U327" s="42">
        <v>15</v>
      </c>
      <c r="V327" s="42">
        <v>50423</v>
      </c>
      <c r="W327" s="42" t="str">
        <f t="shared" si="17"/>
        <v>T</v>
      </c>
      <c r="X327" s="42">
        <f t="shared" si="18"/>
        <v>2</v>
      </c>
      <c r="Y327" s="42">
        <f t="shared" si="19"/>
        <v>2</v>
      </c>
      <c r="Z327" s="42">
        <f t="shared" si="20"/>
        <v>2</v>
      </c>
      <c r="AA327" s="43" t="str">
        <f t="shared" si="21"/>
        <v>G</v>
      </c>
    </row>
    <row r="329" spans="1:23" ht="18">
      <c r="A329" s="53" t="s">
        <v>1206</v>
      </c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</row>
    <row r="331" spans="1:27" ht="12.75">
      <c r="A331" s="14" t="s">
        <v>419</v>
      </c>
      <c r="B331" s="14" t="s">
        <v>925</v>
      </c>
      <c r="C331" s="14" t="s">
        <v>926</v>
      </c>
      <c r="D331" s="14"/>
      <c r="E331" s="14" t="s">
        <v>927</v>
      </c>
      <c r="F331" s="14" t="s">
        <v>541</v>
      </c>
      <c r="G331" s="14" t="s">
        <v>928</v>
      </c>
      <c r="H331" s="14" t="s">
        <v>929</v>
      </c>
      <c r="I331" s="14" t="s">
        <v>930</v>
      </c>
      <c r="J331" s="14" t="s">
        <v>931</v>
      </c>
      <c r="K331" s="14" t="s">
        <v>942</v>
      </c>
      <c r="L331" s="14" t="s">
        <v>932</v>
      </c>
      <c r="M331" s="14" t="s">
        <v>933</v>
      </c>
      <c r="N331" s="14" t="s">
        <v>542</v>
      </c>
      <c r="O331" s="14" t="s">
        <v>934</v>
      </c>
      <c r="P331" s="14" t="s">
        <v>935</v>
      </c>
      <c r="Q331" s="14" t="s">
        <v>937</v>
      </c>
      <c r="R331" s="14" t="s">
        <v>223</v>
      </c>
      <c r="S331" s="14" t="s">
        <v>224</v>
      </c>
      <c r="T331" s="14" t="s">
        <v>1219</v>
      </c>
      <c r="U331" s="14" t="s">
        <v>1202</v>
      </c>
      <c r="V331" s="14" t="s">
        <v>1203</v>
      </c>
      <c r="W331" s="22" t="s">
        <v>1221</v>
      </c>
      <c r="X331" s="9" t="s">
        <v>1222</v>
      </c>
      <c r="Y331" s="9" t="s">
        <v>1223</v>
      </c>
      <c r="Z331" s="9" t="s">
        <v>1224</v>
      </c>
      <c r="AA331" s="9" t="s">
        <v>1225</v>
      </c>
    </row>
    <row r="332" spans="1:27" ht="12.75">
      <c r="A332" s="34">
        <v>1</v>
      </c>
      <c r="B332" s="34" t="s">
        <v>530</v>
      </c>
      <c r="C332" s="34" t="s">
        <v>456</v>
      </c>
      <c r="D332" s="34" t="s">
        <v>849</v>
      </c>
      <c r="E332" s="34">
        <v>35485</v>
      </c>
      <c r="F332" s="34" t="b">
        <v>1</v>
      </c>
      <c r="G332" s="34" t="s">
        <v>548</v>
      </c>
      <c r="H332" s="34" t="s">
        <v>531</v>
      </c>
      <c r="I332" s="34" t="s">
        <v>618</v>
      </c>
      <c r="J332" s="34" t="s">
        <v>619</v>
      </c>
      <c r="K332" s="34">
        <v>5</v>
      </c>
      <c r="L332" s="34">
        <v>4</v>
      </c>
      <c r="M332" s="34">
        <v>9.7</v>
      </c>
      <c r="N332" s="34" t="s">
        <v>545</v>
      </c>
      <c r="O332" s="34" t="s">
        <v>1201</v>
      </c>
      <c r="P332" s="34" t="s">
        <v>621</v>
      </c>
      <c r="Q332" s="34" t="s">
        <v>547</v>
      </c>
      <c r="R332" s="34">
        <v>90</v>
      </c>
      <c r="S332" s="34"/>
      <c r="T332" s="34">
        <f aca="true" t="shared" si="22" ref="T332:T339">L332+S332</f>
        <v>4</v>
      </c>
      <c r="U332" s="34">
        <v>15</v>
      </c>
      <c r="V332" s="34">
        <v>50433</v>
      </c>
      <c r="W332" s="34" t="str">
        <f>IF(R332&lt;80,"K",IF(R332&lt;90,"T",IF(R332&lt;100,"X")))</f>
        <v>X</v>
      </c>
      <c r="X332" s="34">
        <f>IF(T332&lt;=3.19,3,IF(T332&lt;=3.59,2,IF(T332&lt;=5,1)))</f>
        <v>1</v>
      </c>
      <c r="Y332" s="34">
        <f>IF(R332&lt;80,3,IF(R332&lt;90,2,IF(R332&lt;=100,1)))</f>
        <v>1</v>
      </c>
      <c r="Z332" s="34">
        <f>IF(AND(X332=1,Y332=1),1,IF(AND(X332=1,Y332=2),2,IF(AND(X332=1,Y332=3),2,IF(X332&lt;Y332,Y332,IF((X332&gt;Y332),X332,IF((X332=Y332),X332))))))</f>
        <v>1</v>
      </c>
      <c r="AA332" s="35" t="str">
        <f>IF(Z332=1,"XS",IF(Z332=2,"G",IF(Z332=3,"K")))</f>
        <v>XS</v>
      </c>
    </row>
    <row r="333" spans="1:27" ht="12.75">
      <c r="A333" s="34">
        <v>2</v>
      </c>
      <c r="B333" s="34" t="s">
        <v>527</v>
      </c>
      <c r="C333" s="34" t="s">
        <v>528</v>
      </c>
      <c r="D333" s="34" t="s">
        <v>856</v>
      </c>
      <c r="E333" s="34">
        <v>35572</v>
      </c>
      <c r="F333" s="34" t="b">
        <v>1</v>
      </c>
      <c r="G333" s="34" t="s">
        <v>548</v>
      </c>
      <c r="H333" s="34" t="s">
        <v>529</v>
      </c>
      <c r="I333" s="34" t="s">
        <v>618</v>
      </c>
      <c r="J333" s="34" t="s">
        <v>619</v>
      </c>
      <c r="K333" s="34">
        <v>5</v>
      </c>
      <c r="L333" s="34">
        <v>4</v>
      </c>
      <c r="M333" s="34">
        <v>9.5</v>
      </c>
      <c r="N333" s="34" t="s">
        <v>545</v>
      </c>
      <c r="O333" s="34" t="s">
        <v>1201</v>
      </c>
      <c r="P333" s="34" t="s">
        <v>621</v>
      </c>
      <c r="Q333" s="34" t="s">
        <v>547</v>
      </c>
      <c r="R333" s="34">
        <v>97</v>
      </c>
      <c r="S333" s="34"/>
      <c r="T333" s="34">
        <f t="shared" si="22"/>
        <v>4</v>
      </c>
      <c r="U333" s="34">
        <v>15</v>
      </c>
      <c r="V333" s="34">
        <v>50433</v>
      </c>
      <c r="W333" s="34" t="str">
        <f aca="true" t="shared" si="23" ref="W333:W339">IF(R333&lt;80,"K",IF(R333&lt;90,"T",IF(R333&lt;100,"X")))</f>
        <v>X</v>
      </c>
      <c r="X333" s="34">
        <f aca="true" t="shared" si="24" ref="X333:X339">IF(T333&lt;=3.19,3,IF(T333&lt;=3.59,2,IF(T333&lt;=5,1)))</f>
        <v>1</v>
      </c>
      <c r="Y333" s="34">
        <f aca="true" t="shared" si="25" ref="Y333:Y339">IF(R333&lt;80,3,IF(R333&lt;90,2,IF(R333&lt;=100,1)))</f>
        <v>1</v>
      </c>
      <c r="Z333" s="34">
        <f aca="true" t="shared" si="26" ref="Z333:Z339">IF(AND(X333=1,Y333=1),1,IF(AND(X333=1,Y333=2),2,IF(AND(X333=1,Y333=3),2,IF(X333&lt;Y333,Y333,IF((X333&gt;Y333),X333,IF((X333=Y333),X333))))))</f>
        <v>1</v>
      </c>
      <c r="AA333" s="35" t="str">
        <f aca="true" t="shared" si="27" ref="AA333:AA339">IF(Z333=1,"XS",IF(Z333=2,"G",IF(Z333=3,"K")))</f>
        <v>XS</v>
      </c>
    </row>
    <row r="334" spans="1:101" s="31" customFormat="1" ht="12.75">
      <c r="A334" s="34">
        <v>3</v>
      </c>
      <c r="B334" s="34" t="s">
        <v>532</v>
      </c>
      <c r="C334" s="34" t="s">
        <v>533</v>
      </c>
      <c r="D334" s="34" t="s">
        <v>630</v>
      </c>
      <c r="E334" s="34">
        <v>35737</v>
      </c>
      <c r="F334" s="34" t="b">
        <v>1</v>
      </c>
      <c r="G334" s="34" t="s">
        <v>548</v>
      </c>
      <c r="H334" s="34" t="s">
        <v>534</v>
      </c>
      <c r="I334" s="34" t="s">
        <v>618</v>
      </c>
      <c r="J334" s="34" t="s">
        <v>619</v>
      </c>
      <c r="K334" s="34">
        <v>5</v>
      </c>
      <c r="L334" s="34">
        <v>4</v>
      </c>
      <c r="M334" s="34">
        <v>9.3</v>
      </c>
      <c r="N334" s="34" t="s">
        <v>545</v>
      </c>
      <c r="O334" s="34" t="s">
        <v>1201</v>
      </c>
      <c r="P334" s="34" t="s">
        <v>621</v>
      </c>
      <c r="Q334" s="34" t="s">
        <v>547</v>
      </c>
      <c r="R334" s="34">
        <v>80</v>
      </c>
      <c r="S334" s="34"/>
      <c r="T334" s="34">
        <f t="shared" si="22"/>
        <v>4</v>
      </c>
      <c r="U334" s="34">
        <v>15</v>
      </c>
      <c r="V334" s="34">
        <v>50433</v>
      </c>
      <c r="W334" s="34" t="str">
        <f t="shared" si="23"/>
        <v>T</v>
      </c>
      <c r="X334" s="34">
        <f t="shared" si="24"/>
        <v>1</v>
      </c>
      <c r="Y334" s="34">
        <f t="shared" si="25"/>
        <v>2</v>
      </c>
      <c r="Z334" s="34">
        <f t="shared" si="26"/>
        <v>2</v>
      </c>
      <c r="AA334" s="35" t="str">
        <f t="shared" si="27"/>
        <v>G</v>
      </c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  <c r="CS334" s="38"/>
      <c r="CT334" s="38"/>
      <c r="CU334" s="38"/>
      <c r="CV334" s="38"/>
      <c r="CW334" s="38"/>
    </row>
    <row r="335" spans="1:101" s="31" customFormat="1" ht="12.75">
      <c r="A335" s="34">
        <v>4</v>
      </c>
      <c r="B335" s="34" t="s">
        <v>524</v>
      </c>
      <c r="C335" s="34" t="s">
        <v>525</v>
      </c>
      <c r="D335" s="34" t="s">
        <v>979</v>
      </c>
      <c r="E335" s="34">
        <v>35469</v>
      </c>
      <c r="F335" s="34" t="b">
        <v>1</v>
      </c>
      <c r="G335" s="34" t="s">
        <v>548</v>
      </c>
      <c r="H335" s="34" t="s">
        <v>526</v>
      </c>
      <c r="I335" s="34" t="s">
        <v>618</v>
      </c>
      <c r="J335" s="34" t="s">
        <v>619</v>
      </c>
      <c r="K335" s="34">
        <v>5</v>
      </c>
      <c r="L335" s="34">
        <v>4</v>
      </c>
      <c r="M335" s="34">
        <v>9</v>
      </c>
      <c r="N335" s="34" t="s">
        <v>545</v>
      </c>
      <c r="O335" s="34" t="s">
        <v>1201</v>
      </c>
      <c r="P335" s="34" t="s">
        <v>621</v>
      </c>
      <c r="Q335" s="34" t="s">
        <v>547</v>
      </c>
      <c r="R335" s="34">
        <v>85</v>
      </c>
      <c r="S335" s="34"/>
      <c r="T335" s="34">
        <f t="shared" si="22"/>
        <v>4</v>
      </c>
      <c r="U335" s="34">
        <v>15</v>
      </c>
      <c r="V335" s="34">
        <v>50433</v>
      </c>
      <c r="W335" s="34" t="str">
        <f t="shared" si="23"/>
        <v>T</v>
      </c>
      <c r="X335" s="34">
        <f t="shared" si="24"/>
        <v>1</v>
      </c>
      <c r="Y335" s="34">
        <f t="shared" si="25"/>
        <v>2</v>
      </c>
      <c r="Z335" s="34">
        <f t="shared" si="26"/>
        <v>2</v>
      </c>
      <c r="AA335" s="35" t="str">
        <f t="shared" si="27"/>
        <v>G</v>
      </c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8"/>
      <c r="CM335" s="38"/>
      <c r="CN335" s="38"/>
      <c r="CO335" s="38"/>
      <c r="CP335" s="38"/>
      <c r="CQ335" s="38"/>
      <c r="CR335" s="38"/>
      <c r="CS335" s="38"/>
      <c r="CT335" s="38"/>
      <c r="CU335" s="38"/>
      <c r="CV335" s="38"/>
      <c r="CW335" s="38"/>
    </row>
    <row r="336" spans="1:101" s="31" customFormat="1" ht="12.75">
      <c r="A336" s="34">
        <v>5</v>
      </c>
      <c r="B336" s="34" t="s">
        <v>614</v>
      </c>
      <c r="C336" s="34" t="s">
        <v>615</v>
      </c>
      <c r="D336" s="34" t="s">
        <v>616</v>
      </c>
      <c r="E336" s="34">
        <v>34579</v>
      </c>
      <c r="F336" s="34" t="b">
        <v>1</v>
      </c>
      <c r="G336" s="34" t="s">
        <v>548</v>
      </c>
      <c r="H336" s="34" t="s">
        <v>617</v>
      </c>
      <c r="I336" s="34" t="s">
        <v>618</v>
      </c>
      <c r="J336" s="34" t="s">
        <v>619</v>
      </c>
      <c r="K336" s="34">
        <v>22</v>
      </c>
      <c r="L336" s="34">
        <v>3.82</v>
      </c>
      <c r="M336" s="34">
        <v>8.59</v>
      </c>
      <c r="N336" s="34" t="s">
        <v>551</v>
      </c>
      <c r="O336" s="34" t="s">
        <v>1198</v>
      </c>
      <c r="P336" s="34" t="s">
        <v>621</v>
      </c>
      <c r="Q336" s="34" t="s">
        <v>547</v>
      </c>
      <c r="R336" s="34">
        <v>83</v>
      </c>
      <c r="S336" s="34"/>
      <c r="T336" s="34">
        <f t="shared" si="22"/>
        <v>3.82</v>
      </c>
      <c r="U336" s="34">
        <v>15</v>
      </c>
      <c r="V336" s="34">
        <v>50433</v>
      </c>
      <c r="W336" s="34" t="str">
        <f t="shared" si="23"/>
        <v>T</v>
      </c>
      <c r="X336" s="34">
        <f t="shared" si="24"/>
        <v>1</v>
      </c>
      <c r="Y336" s="34">
        <f t="shared" si="25"/>
        <v>2</v>
      </c>
      <c r="Z336" s="34">
        <f t="shared" si="26"/>
        <v>2</v>
      </c>
      <c r="AA336" s="35" t="str">
        <f t="shared" si="27"/>
        <v>G</v>
      </c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  <c r="CS336" s="38"/>
      <c r="CT336" s="38"/>
      <c r="CU336" s="38"/>
      <c r="CV336" s="38"/>
      <c r="CW336" s="38"/>
    </row>
    <row r="337" spans="1:101" s="31" customFormat="1" ht="12.75">
      <c r="A337" s="34">
        <v>6</v>
      </c>
      <c r="B337" s="34" t="s">
        <v>535</v>
      </c>
      <c r="C337" s="34" t="s">
        <v>536</v>
      </c>
      <c r="D337" s="34" t="s">
        <v>757</v>
      </c>
      <c r="E337" s="34">
        <v>35458</v>
      </c>
      <c r="F337" s="34" t="b">
        <v>1</v>
      </c>
      <c r="G337" s="34" t="s">
        <v>548</v>
      </c>
      <c r="H337" s="34" t="s">
        <v>537</v>
      </c>
      <c r="I337" s="34" t="s">
        <v>618</v>
      </c>
      <c r="J337" s="34" t="s">
        <v>619</v>
      </c>
      <c r="K337" s="34">
        <v>8</v>
      </c>
      <c r="L337" s="34">
        <v>3.25</v>
      </c>
      <c r="M337" s="34">
        <v>8.3</v>
      </c>
      <c r="N337" s="34" t="s">
        <v>545</v>
      </c>
      <c r="O337" s="34" t="s">
        <v>1201</v>
      </c>
      <c r="P337" s="34" t="s">
        <v>546</v>
      </c>
      <c r="Q337" s="34" t="s">
        <v>547</v>
      </c>
      <c r="R337" s="34">
        <v>83</v>
      </c>
      <c r="S337" s="34"/>
      <c r="T337" s="34">
        <f t="shared" si="22"/>
        <v>3.25</v>
      </c>
      <c r="U337" s="34">
        <v>15</v>
      </c>
      <c r="V337" s="34">
        <v>50433</v>
      </c>
      <c r="W337" s="34" t="str">
        <f t="shared" si="23"/>
        <v>T</v>
      </c>
      <c r="X337" s="34">
        <f t="shared" si="24"/>
        <v>2</v>
      </c>
      <c r="Y337" s="34">
        <f t="shared" si="25"/>
        <v>2</v>
      </c>
      <c r="Z337" s="34">
        <f t="shared" si="26"/>
        <v>2</v>
      </c>
      <c r="AA337" s="35" t="str">
        <f t="shared" si="27"/>
        <v>G</v>
      </c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  <c r="CP337" s="38"/>
      <c r="CQ337" s="38"/>
      <c r="CR337" s="38"/>
      <c r="CS337" s="38"/>
      <c r="CT337" s="38"/>
      <c r="CU337" s="38"/>
      <c r="CV337" s="38"/>
      <c r="CW337" s="38"/>
    </row>
    <row r="338" spans="1:101" s="31" customFormat="1" ht="12.75">
      <c r="A338" s="34">
        <v>7</v>
      </c>
      <c r="B338" s="42" t="s">
        <v>270</v>
      </c>
      <c r="C338" s="42" t="s">
        <v>740</v>
      </c>
      <c r="D338" s="42" t="s">
        <v>271</v>
      </c>
      <c r="E338" s="42">
        <v>35551</v>
      </c>
      <c r="F338" s="42" t="b">
        <v>1</v>
      </c>
      <c r="G338" s="42" t="s">
        <v>548</v>
      </c>
      <c r="H338" s="42" t="s">
        <v>272</v>
      </c>
      <c r="I338" s="42" t="s">
        <v>618</v>
      </c>
      <c r="J338" s="42" t="s">
        <v>619</v>
      </c>
      <c r="K338" s="42">
        <v>10</v>
      </c>
      <c r="L338" s="42">
        <v>3.1</v>
      </c>
      <c r="M338" s="42">
        <v>7.7</v>
      </c>
      <c r="N338" s="42" t="s">
        <v>545</v>
      </c>
      <c r="O338" s="42" t="s">
        <v>1201</v>
      </c>
      <c r="P338" s="42" t="s">
        <v>552</v>
      </c>
      <c r="Q338" s="42" t="s">
        <v>547</v>
      </c>
      <c r="R338" s="42">
        <v>92</v>
      </c>
      <c r="S338" s="42"/>
      <c r="T338" s="42">
        <f t="shared" si="22"/>
        <v>3.1</v>
      </c>
      <c r="U338" s="42">
        <v>15</v>
      </c>
      <c r="V338" s="42">
        <v>50433</v>
      </c>
      <c r="W338" s="42" t="str">
        <f t="shared" si="23"/>
        <v>X</v>
      </c>
      <c r="X338" s="42">
        <f t="shared" si="24"/>
        <v>3</v>
      </c>
      <c r="Y338" s="42">
        <f t="shared" si="25"/>
        <v>1</v>
      </c>
      <c r="Z338" s="42">
        <f t="shared" si="26"/>
        <v>3</v>
      </c>
      <c r="AA338" s="43" t="str">
        <f t="shared" si="27"/>
        <v>K</v>
      </c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  <c r="CP338" s="38"/>
      <c r="CQ338" s="38"/>
      <c r="CR338" s="38"/>
      <c r="CS338" s="38"/>
      <c r="CT338" s="38"/>
      <c r="CU338" s="38"/>
      <c r="CV338" s="38"/>
      <c r="CW338" s="38"/>
    </row>
    <row r="339" spans="1:101" s="31" customFormat="1" ht="12.75">
      <c r="A339" s="34">
        <v>8</v>
      </c>
      <c r="B339" s="42" t="s">
        <v>538</v>
      </c>
      <c r="C339" s="42" t="s">
        <v>539</v>
      </c>
      <c r="D339" s="42" t="s">
        <v>814</v>
      </c>
      <c r="E339" s="42">
        <v>35468</v>
      </c>
      <c r="F339" s="42" t="b">
        <v>1</v>
      </c>
      <c r="G339" s="42" t="s">
        <v>548</v>
      </c>
      <c r="H339" s="42" t="s">
        <v>540</v>
      </c>
      <c r="I339" s="42" t="s">
        <v>618</v>
      </c>
      <c r="J339" s="42" t="s">
        <v>619</v>
      </c>
      <c r="K339" s="42">
        <v>7</v>
      </c>
      <c r="L339" s="42">
        <v>3</v>
      </c>
      <c r="M339" s="42">
        <v>7.06</v>
      </c>
      <c r="N339" s="42" t="s">
        <v>545</v>
      </c>
      <c r="O339" s="42" t="s">
        <v>1201</v>
      </c>
      <c r="P339" s="42" t="s">
        <v>552</v>
      </c>
      <c r="Q339" s="42" t="s">
        <v>547</v>
      </c>
      <c r="R339" s="42">
        <v>80</v>
      </c>
      <c r="S339" s="42"/>
      <c r="T339" s="42">
        <f t="shared" si="22"/>
        <v>3</v>
      </c>
      <c r="U339" s="42">
        <v>15</v>
      </c>
      <c r="V339" s="42">
        <v>50433</v>
      </c>
      <c r="W339" s="42" t="str">
        <f t="shared" si="23"/>
        <v>T</v>
      </c>
      <c r="X339" s="42">
        <f t="shared" si="24"/>
        <v>3</v>
      </c>
      <c r="Y339" s="42">
        <f t="shared" si="25"/>
        <v>2</v>
      </c>
      <c r="Z339" s="42">
        <f t="shared" si="26"/>
        <v>3</v>
      </c>
      <c r="AA339" s="43" t="str">
        <f t="shared" si="27"/>
        <v>K</v>
      </c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  <c r="CP339" s="38"/>
      <c r="CQ339" s="38"/>
      <c r="CR339" s="38"/>
      <c r="CS339" s="38"/>
      <c r="CT339" s="38"/>
      <c r="CU339" s="38"/>
      <c r="CV339" s="38"/>
      <c r="CW339" s="38"/>
    </row>
    <row r="340" spans="1:102" s="31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  <c r="CW340" s="38"/>
      <c r="CX340" s="38"/>
    </row>
    <row r="341" spans="1:102" s="31" customFormat="1" ht="12.75">
      <c r="A341" s="38"/>
      <c r="B341" s="17"/>
      <c r="C341" s="17"/>
      <c r="D341" s="38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8"/>
      <c r="CX341" s="38"/>
    </row>
    <row r="342" spans="1:102" s="31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  <c r="CK342" s="38"/>
      <c r="CL342" s="38"/>
      <c r="CM342" s="38"/>
      <c r="CN342" s="38"/>
      <c r="CO342" s="38"/>
      <c r="CP342" s="38"/>
      <c r="CQ342" s="38"/>
      <c r="CR342" s="38"/>
      <c r="CS342" s="38"/>
      <c r="CT342" s="38"/>
      <c r="CU342" s="38"/>
      <c r="CV342" s="38"/>
      <c r="CW342" s="38"/>
      <c r="CX342" s="38"/>
    </row>
    <row r="343" spans="1:102" s="31" customFormat="1" ht="18">
      <c r="A343" s="53" t="s">
        <v>1207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/>
      <c r="Y343"/>
      <c r="Z343"/>
      <c r="AA343"/>
      <c r="AB343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  <c r="CS343" s="38"/>
      <c r="CT343" s="38"/>
      <c r="CU343" s="38"/>
      <c r="CV343" s="38"/>
      <c r="CW343" s="38"/>
      <c r="CX343" s="38"/>
    </row>
    <row r="344" spans="1:102" s="31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  <c r="CP344" s="38"/>
      <c r="CQ344" s="38"/>
      <c r="CR344" s="38"/>
      <c r="CS344" s="38"/>
      <c r="CT344" s="38"/>
      <c r="CU344" s="38"/>
      <c r="CV344" s="38"/>
      <c r="CW344" s="38"/>
      <c r="CX344" s="38"/>
    </row>
    <row r="345" spans="1:101" s="31" customFormat="1" ht="12.75">
      <c r="A345" s="14" t="s">
        <v>419</v>
      </c>
      <c r="B345" s="14" t="s">
        <v>925</v>
      </c>
      <c r="C345" s="14" t="s">
        <v>926</v>
      </c>
      <c r="D345" s="14"/>
      <c r="E345" s="14" t="s">
        <v>927</v>
      </c>
      <c r="F345" s="14" t="s">
        <v>541</v>
      </c>
      <c r="G345" s="14" t="s">
        <v>928</v>
      </c>
      <c r="H345" s="14" t="s">
        <v>929</v>
      </c>
      <c r="I345" s="14" t="s">
        <v>930</v>
      </c>
      <c r="J345" s="14" t="s">
        <v>931</v>
      </c>
      <c r="K345" s="14" t="s">
        <v>942</v>
      </c>
      <c r="L345" s="14" t="s">
        <v>932</v>
      </c>
      <c r="M345" s="14" t="s">
        <v>933</v>
      </c>
      <c r="N345" s="14" t="s">
        <v>542</v>
      </c>
      <c r="O345" s="14" t="s">
        <v>934</v>
      </c>
      <c r="P345" s="14" t="s">
        <v>935</v>
      </c>
      <c r="Q345" s="14" t="s">
        <v>937</v>
      </c>
      <c r="R345" s="14" t="s">
        <v>223</v>
      </c>
      <c r="S345" s="14" t="s">
        <v>224</v>
      </c>
      <c r="T345" s="14" t="s">
        <v>1219</v>
      </c>
      <c r="U345" s="14" t="s">
        <v>1202</v>
      </c>
      <c r="V345" s="14" t="s">
        <v>1203</v>
      </c>
      <c r="W345" s="22" t="s">
        <v>1221</v>
      </c>
      <c r="X345" s="9" t="s">
        <v>1222</v>
      </c>
      <c r="Y345" s="9" t="s">
        <v>1223</v>
      </c>
      <c r="Z345" s="9" t="s">
        <v>1224</v>
      </c>
      <c r="AA345" s="9" t="s">
        <v>1225</v>
      </c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  <c r="CK345" s="38"/>
      <c r="CL345" s="38"/>
      <c r="CM345" s="38"/>
      <c r="CN345" s="38"/>
      <c r="CO345" s="38"/>
      <c r="CP345" s="38"/>
      <c r="CQ345" s="38"/>
      <c r="CR345" s="38"/>
      <c r="CS345" s="38"/>
      <c r="CT345" s="38"/>
      <c r="CU345" s="38"/>
      <c r="CV345" s="38"/>
      <c r="CW345" s="38"/>
    </row>
    <row r="346" spans="1:101" s="44" customFormat="1" ht="12.75">
      <c r="A346" s="34">
        <v>1</v>
      </c>
      <c r="B346" s="34" t="s">
        <v>938</v>
      </c>
      <c r="C346" s="34" t="s">
        <v>939</v>
      </c>
      <c r="D346" s="34" t="s">
        <v>563</v>
      </c>
      <c r="E346" s="34">
        <v>35453</v>
      </c>
      <c r="F346" s="34" t="b">
        <v>1</v>
      </c>
      <c r="G346" s="34" t="s">
        <v>548</v>
      </c>
      <c r="H346" s="34" t="s">
        <v>940</v>
      </c>
      <c r="I346" s="34" t="s">
        <v>638</v>
      </c>
      <c r="J346" s="34" t="s">
        <v>543</v>
      </c>
      <c r="K346" s="34">
        <v>18</v>
      </c>
      <c r="L346" s="34">
        <v>3.94</v>
      </c>
      <c r="M346" s="34">
        <v>9.15</v>
      </c>
      <c r="N346" s="34" t="s">
        <v>551</v>
      </c>
      <c r="O346" s="34" t="s">
        <v>1198</v>
      </c>
      <c r="P346" s="34" t="s">
        <v>621</v>
      </c>
      <c r="Q346" s="34" t="s">
        <v>547</v>
      </c>
      <c r="R346" s="34">
        <v>88</v>
      </c>
      <c r="S346" s="34">
        <v>0.12</v>
      </c>
      <c r="T346" s="34">
        <f aca="true" t="shared" si="28" ref="T346:T356">L346+S346</f>
        <v>4.06</v>
      </c>
      <c r="U346" s="34">
        <v>15</v>
      </c>
      <c r="V346" s="34">
        <v>50443</v>
      </c>
      <c r="W346" s="34" t="str">
        <f>IF(R346&lt;80,"K",IF(R346&lt;90,"T",IF(R346&lt;100,"X")))</f>
        <v>T</v>
      </c>
      <c r="X346" s="34">
        <f>IF(T346&lt;=3.19,3,IF(T346&lt;=3.59,2,IF(T346&lt;=5,1)))</f>
        <v>1</v>
      </c>
      <c r="Y346" s="34">
        <f>IF(R346&lt;80,3,IF(R346&lt;90,2,IF(R346&lt;=100,1)))</f>
        <v>2</v>
      </c>
      <c r="Z346" s="34">
        <f>IF(AND(X346=1,Y346=1),1,IF(AND(X346=1,Y346=2),2,IF(AND(X346=1,Y346=3),2,IF(X346&lt;Y346,Y346,IF((X346&gt;Y346),X346,IF((X346=Y346),X346))))))</f>
        <v>2</v>
      </c>
      <c r="AA346" s="35" t="str">
        <f>IF(Z346=1,"XS",IF(Z346=2,"G",IF(Z346=3,"K")))</f>
        <v>G</v>
      </c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  <c r="CP346" s="38"/>
      <c r="CQ346" s="38"/>
      <c r="CR346" s="38"/>
      <c r="CS346" s="38"/>
      <c r="CT346" s="38"/>
      <c r="CU346" s="38"/>
      <c r="CV346" s="38"/>
      <c r="CW346" s="38"/>
    </row>
    <row r="347" spans="1:101" s="44" customFormat="1" ht="12.75">
      <c r="A347" s="34">
        <v>2</v>
      </c>
      <c r="B347" s="34" t="s">
        <v>1060</v>
      </c>
      <c r="C347" s="34" t="s">
        <v>1061</v>
      </c>
      <c r="D347" s="34" t="s">
        <v>1062</v>
      </c>
      <c r="E347" s="34">
        <v>35764</v>
      </c>
      <c r="F347" s="34" t="b">
        <v>1</v>
      </c>
      <c r="G347" s="34" t="s">
        <v>548</v>
      </c>
      <c r="H347" s="34" t="s">
        <v>1063</v>
      </c>
      <c r="I347" s="34" t="s">
        <v>638</v>
      </c>
      <c r="J347" s="34" t="s">
        <v>543</v>
      </c>
      <c r="K347" s="34">
        <v>11</v>
      </c>
      <c r="L347" s="34">
        <v>3.91</v>
      </c>
      <c r="M347" s="34">
        <v>8.64</v>
      </c>
      <c r="N347" s="34" t="s">
        <v>545</v>
      </c>
      <c r="O347" s="34" t="s">
        <v>1201</v>
      </c>
      <c r="P347" s="34" t="s">
        <v>621</v>
      </c>
      <c r="Q347" s="34" t="s">
        <v>547</v>
      </c>
      <c r="R347" s="34">
        <v>87</v>
      </c>
      <c r="S347" s="34">
        <v>0.12</v>
      </c>
      <c r="T347" s="34">
        <f t="shared" si="28"/>
        <v>4.03</v>
      </c>
      <c r="U347" s="34">
        <v>15</v>
      </c>
      <c r="V347" s="34">
        <v>50443</v>
      </c>
      <c r="W347" s="34" t="str">
        <f aca="true" t="shared" si="29" ref="W347:W356">IF(R347&lt;80,"K",IF(R347&lt;90,"T",IF(R347&lt;100,"X")))</f>
        <v>T</v>
      </c>
      <c r="X347" s="34">
        <f aca="true" t="shared" si="30" ref="X347:X356">IF(T347&lt;=3.19,3,IF(T347&lt;=3.59,2,IF(T347&lt;=5,1)))</f>
        <v>1</v>
      </c>
      <c r="Y347" s="34">
        <f aca="true" t="shared" si="31" ref="Y347:Y356">IF(R347&lt;80,3,IF(R347&lt;90,2,IF(R347&lt;=100,1)))</f>
        <v>2</v>
      </c>
      <c r="Z347" s="34">
        <f aca="true" t="shared" si="32" ref="Z347:Z356">IF(AND(X347=1,Y347=1),1,IF(AND(X347=1,Y347=2),2,IF(AND(X347=1,Y347=3),2,IF(X347&lt;Y347,Y347,IF((X347&gt;Y347),X347,IF((X347=Y347),X347))))))</f>
        <v>2</v>
      </c>
      <c r="AA347" s="35" t="str">
        <f aca="true" t="shared" si="33" ref="AA347:AA356">IF(Z347=1,"XS",IF(Z347=2,"G",IF(Z347=3,"K")))</f>
        <v>G</v>
      </c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8"/>
    </row>
    <row r="348" spans="1:101" s="44" customFormat="1" ht="12.75">
      <c r="A348" s="34">
        <v>3</v>
      </c>
      <c r="B348" s="34" t="s">
        <v>1022</v>
      </c>
      <c r="C348" s="34" t="s">
        <v>829</v>
      </c>
      <c r="D348" s="34" t="s">
        <v>1023</v>
      </c>
      <c r="E348" s="34">
        <v>35731</v>
      </c>
      <c r="F348" s="34" t="b">
        <v>1</v>
      </c>
      <c r="G348" s="34" t="s">
        <v>548</v>
      </c>
      <c r="H348" s="34" t="s">
        <v>1024</v>
      </c>
      <c r="I348" s="34" t="s">
        <v>622</v>
      </c>
      <c r="J348" s="34" t="s">
        <v>543</v>
      </c>
      <c r="K348" s="34">
        <v>6</v>
      </c>
      <c r="L348" s="34">
        <v>4</v>
      </c>
      <c r="M348" s="34">
        <v>9</v>
      </c>
      <c r="N348" s="34" t="s">
        <v>545</v>
      </c>
      <c r="O348" s="34" t="s">
        <v>1201</v>
      </c>
      <c r="P348" s="34" t="s">
        <v>621</v>
      </c>
      <c r="Q348" s="34" t="s">
        <v>547</v>
      </c>
      <c r="R348" s="34">
        <v>90</v>
      </c>
      <c r="S348" s="34"/>
      <c r="T348" s="34">
        <f t="shared" si="28"/>
        <v>4</v>
      </c>
      <c r="U348" s="34">
        <v>15</v>
      </c>
      <c r="V348" s="34">
        <v>50443</v>
      </c>
      <c r="W348" s="34" t="str">
        <f t="shared" si="29"/>
        <v>X</v>
      </c>
      <c r="X348" s="34">
        <f t="shared" si="30"/>
        <v>1</v>
      </c>
      <c r="Y348" s="34">
        <f t="shared" si="31"/>
        <v>1</v>
      </c>
      <c r="Z348" s="34">
        <f t="shared" si="32"/>
        <v>1</v>
      </c>
      <c r="AA348" s="35" t="str">
        <f t="shared" si="33"/>
        <v>XS</v>
      </c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  <c r="CV348" s="38"/>
      <c r="CW348" s="38"/>
    </row>
    <row r="349" spans="1:101" s="44" customFormat="1" ht="12.75">
      <c r="A349" s="34">
        <v>4</v>
      </c>
      <c r="B349" s="34" t="s">
        <v>1052</v>
      </c>
      <c r="C349" s="34" t="s">
        <v>1053</v>
      </c>
      <c r="D349" s="34" t="s">
        <v>1054</v>
      </c>
      <c r="E349" s="34">
        <v>35677</v>
      </c>
      <c r="F349" s="34" t="b">
        <v>1</v>
      </c>
      <c r="G349" s="34" t="s">
        <v>548</v>
      </c>
      <c r="H349" s="34" t="s">
        <v>1055</v>
      </c>
      <c r="I349" s="34" t="s">
        <v>638</v>
      </c>
      <c r="J349" s="34" t="s">
        <v>543</v>
      </c>
      <c r="K349" s="34">
        <v>6</v>
      </c>
      <c r="L349" s="34">
        <v>4</v>
      </c>
      <c r="M349" s="34">
        <v>8.92</v>
      </c>
      <c r="N349" s="34" t="s">
        <v>545</v>
      </c>
      <c r="O349" s="34" t="s">
        <v>1201</v>
      </c>
      <c r="P349" s="34" t="s">
        <v>621</v>
      </c>
      <c r="Q349" s="34" t="s">
        <v>547</v>
      </c>
      <c r="R349" s="34">
        <v>83</v>
      </c>
      <c r="S349" s="34"/>
      <c r="T349" s="34">
        <f t="shared" si="28"/>
        <v>4</v>
      </c>
      <c r="U349" s="34">
        <v>15</v>
      </c>
      <c r="V349" s="34">
        <v>50443</v>
      </c>
      <c r="W349" s="34" t="str">
        <f t="shared" si="29"/>
        <v>T</v>
      </c>
      <c r="X349" s="34">
        <f t="shared" si="30"/>
        <v>1</v>
      </c>
      <c r="Y349" s="34">
        <f t="shared" si="31"/>
        <v>2</v>
      </c>
      <c r="Z349" s="34">
        <f t="shared" si="32"/>
        <v>2</v>
      </c>
      <c r="AA349" s="35" t="str">
        <f t="shared" si="33"/>
        <v>G</v>
      </c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  <c r="CL349" s="38"/>
      <c r="CM349" s="38"/>
      <c r="CN349" s="38"/>
      <c r="CO349" s="38"/>
      <c r="CP349" s="38"/>
      <c r="CQ349" s="38"/>
      <c r="CR349" s="38"/>
      <c r="CS349" s="38"/>
      <c r="CT349" s="38"/>
      <c r="CU349" s="38"/>
      <c r="CV349" s="38"/>
      <c r="CW349" s="38"/>
    </row>
    <row r="350" spans="1:101" s="44" customFormat="1" ht="12.75">
      <c r="A350" s="34">
        <v>5</v>
      </c>
      <c r="B350" s="34" t="s">
        <v>1056</v>
      </c>
      <c r="C350" s="34" t="s">
        <v>1057</v>
      </c>
      <c r="D350" s="34" t="s">
        <v>663</v>
      </c>
      <c r="E350" s="34">
        <v>35275</v>
      </c>
      <c r="F350" s="34" t="b">
        <v>1</v>
      </c>
      <c r="G350" s="34" t="s">
        <v>548</v>
      </c>
      <c r="H350" s="34" t="s">
        <v>1058</v>
      </c>
      <c r="I350" s="34" t="s">
        <v>638</v>
      </c>
      <c r="J350" s="34" t="s">
        <v>543</v>
      </c>
      <c r="K350" s="34">
        <v>13</v>
      </c>
      <c r="L350" s="34">
        <v>3.92</v>
      </c>
      <c r="M350" s="34">
        <v>8.95</v>
      </c>
      <c r="N350" s="34" t="s">
        <v>545</v>
      </c>
      <c r="O350" s="34" t="s">
        <v>1201</v>
      </c>
      <c r="P350" s="34" t="s">
        <v>621</v>
      </c>
      <c r="Q350" s="34" t="s">
        <v>547</v>
      </c>
      <c r="R350" s="34">
        <v>83</v>
      </c>
      <c r="S350" s="34"/>
      <c r="T350" s="34">
        <f t="shared" si="28"/>
        <v>3.92</v>
      </c>
      <c r="U350" s="34">
        <v>15</v>
      </c>
      <c r="V350" s="34">
        <v>50443</v>
      </c>
      <c r="W350" s="34" t="str">
        <f t="shared" si="29"/>
        <v>T</v>
      </c>
      <c r="X350" s="34">
        <f t="shared" si="30"/>
        <v>1</v>
      </c>
      <c r="Y350" s="34">
        <f t="shared" si="31"/>
        <v>2</v>
      </c>
      <c r="Z350" s="34">
        <f t="shared" si="32"/>
        <v>2</v>
      </c>
      <c r="AA350" s="35" t="str">
        <f t="shared" si="33"/>
        <v>G</v>
      </c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  <c r="CS350" s="38"/>
      <c r="CT350" s="38"/>
      <c r="CU350" s="38"/>
      <c r="CV350" s="38"/>
      <c r="CW350" s="38"/>
    </row>
    <row r="351" spans="1:27" s="38" customFormat="1" ht="12.75">
      <c r="A351" s="34">
        <v>6</v>
      </c>
      <c r="B351" s="34" t="s">
        <v>1065</v>
      </c>
      <c r="C351" s="34" t="s">
        <v>596</v>
      </c>
      <c r="D351" s="34" t="s">
        <v>826</v>
      </c>
      <c r="E351" s="34">
        <v>35528</v>
      </c>
      <c r="F351" s="34" t="b">
        <v>1</v>
      </c>
      <c r="G351" s="34" t="s">
        <v>548</v>
      </c>
      <c r="H351" s="34" t="s">
        <v>1066</v>
      </c>
      <c r="I351" s="34" t="s">
        <v>638</v>
      </c>
      <c r="J351" s="34" t="s">
        <v>543</v>
      </c>
      <c r="K351" s="34">
        <v>14</v>
      </c>
      <c r="L351" s="34">
        <v>3.86</v>
      </c>
      <c r="M351" s="34">
        <v>8.99</v>
      </c>
      <c r="N351" s="34" t="s">
        <v>545</v>
      </c>
      <c r="O351" s="34" t="s">
        <v>1201</v>
      </c>
      <c r="P351" s="34" t="s">
        <v>621</v>
      </c>
      <c r="Q351" s="34" t="s">
        <v>547</v>
      </c>
      <c r="R351" s="34">
        <v>95</v>
      </c>
      <c r="S351" s="34"/>
      <c r="T351" s="34">
        <f t="shared" si="28"/>
        <v>3.86</v>
      </c>
      <c r="U351" s="34">
        <v>15</v>
      </c>
      <c r="V351" s="34">
        <v>50443</v>
      </c>
      <c r="W351" s="34" t="str">
        <f t="shared" si="29"/>
        <v>X</v>
      </c>
      <c r="X351" s="34">
        <f t="shared" si="30"/>
        <v>1</v>
      </c>
      <c r="Y351" s="34">
        <f t="shared" si="31"/>
        <v>1</v>
      </c>
      <c r="Z351" s="34">
        <f t="shared" si="32"/>
        <v>1</v>
      </c>
      <c r="AA351" s="35" t="str">
        <f t="shared" si="33"/>
        <v>XS</v>
      </c>
    </row>
    <row r="352" spans="1:101" ht="12.75">
      <c r="A352" s="34">
        <v>7</v>
      </c>
      <c r="B352" s="34" t="s">
        <v>1025</v>
      </c>
      <c r="C352" s="34" t="s">
        <v>693</v>
      </c>
      <c r="D352" s="34" t="s">
        <v>746</v>
      </c>
      <c r="E352" s="34">
        <v>35270</v>
      </c>
      <c r="F352" s="34" t="b">
        <v>1</v>
      </c>
      <c r="G352" s="34" t="s">
        <v>548</v>
      </c>
      <c r="H352" s="34" t="s">
        <v>1026</v>
      </c>
      <c r="I352" s="34" t="s">
        <v>622</v>
      </c>
      <c r="J352" s="34" t="s">
        <v>543</v>
      </c>
      <c r="K352" s="34">
        <v>11</v>
      </c>
      <c r="L352" s="34">
        <v>3.82</v>
      </c>
      <c r="M352" s="34">
        <v>9.18</v>
      </c>
      <c r="N352" s="34" t="s">
        <v>545</v>
      </c>
      <c r="O352" s="34" t="s">
        <v>1201</v>
      </c>
      <c r="P352" s="34" t="s">
        <v>621</v>
      </c>
      <c r="Q352" s="34" t="s">
        <v>547</v>
      </c>
      <c r="R352" s="34">
        <v>80</v>
      </c>
      <c r="S352" s="34"/>
      <c r="T352" s="34">
        <f t="shared" si="28"/>
        <v>3.82</v>
      </c>
      <c r="U352" s="34">
        <v>15</v>
      </c>
      <c r="V352" s="34">
        <v>50443</v>
      </c>
      <c r="W352" s="34" t="str">
        <f t="shared" si="29"/>
        <v>T</v>
      </c>
      <c r="X352" s="34">
        <f t="shared" si="30"/>
        <v>1</v>
      </c>
      <c r="Y352" s="34">
        <f t="shared" si="31"/>
        <v>2</v>
      </c>
      <c r="Z352" s="34">
        <f t="shared" si="32"/>
        <v>2</v>
      </c>
      <c r="AA352" s="35" t="str">
        <f t="shared" si="33"/>
        <v>G</v>
      </c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  <c r="CP352" s="38"/>
      <c r="CQ352" s="38"/>
      <c r="CR352" s="38"/>
      <c r="CS352" s="38"/>
      <c r="CT352" s="38"/>
      <c r="CU352" s="38"/>
      <c r="CV352" s="38"/>
      <c r="CW352" s="38"/>
    </row>
    <row r="353" spans="1:27" ht="12.75">
      <c r="A353" s="34">
        <v>8</v>
      </c>
      <c r="B353" s="34" t="s">
        <v>1027</v>
      </c>
      <c r="C353" s="34" t="s">
        <v>582</v>
      </c>
      <c r="D353" s="34" t="s">
        <v>1028</v>
      </c>
      <c r="E353" s="34">
        <v>35531</v>
      </c>
      <c r="F353" s="34" t="b">
        <v>1</v>
      </c>
      <c r="G353" s="34" t="s">
        <v>548</v>
      </c>
      <c r="H353" s="34" t="s">
        <v>1029</v>
      </c>
      <c r="I353" s="34" t="s">
        <v>622</v>
      </c>
      <c r="J353" s="34" t="s">
        <v>543</v>
      </c>
      <c r="K353" s="34">
        <v>10</v>
      </c>
      <c r="L353" s="34">
        <v>3.8</v>
      </c>
      <c r="M353" s="34">
        <v>9.25</v>
      </c>
      <c r="N353" s="34" t="s">
        <v>545</v>
      </c>
      <c r="O353" s="34" t="s">
        <v>1201</v>
      </c>
      <c r="P353" s="34" t="s">
        <v>621</v>
      </c>
      <c r="Q353" s="34" t="s">
        <v>547</v>
      </c>
      <c r="R353" s="34">
        <v>95</v>
      </c>
      <c r="S353" s="34"/>
      <c r="T353" s="34">
        <f t="shared" si="28"/>
        <v>3.8</v>
      </c>
      <c r="U353" s="34">
        <v>15</v>
      </c>
      <c r="V353" s="34">
        <v>50443</v>
      </c>
      <c r="W353" s="34" t="str">
        <f t="shared" si="29"/>
        <v>X</v>
      </c>
      <c r="X353" s="34">
        <f t="shared" si="30"/>
        <v>1</v>
      </c>
      <c r="Y353" s="34">
        <f t="shared" si="31"/>
        <v>1</v>
      </c>
      <c r="Z353" s="34">
        <f t="shared" si="32"/>
        <v>1</v>
      </c>
      <c r="AA353" s="35" t="str">
        <f t="shared" si="33"/>
        <v>XS</v>
      </c>
    </row>
    <row r="354" spans="1:27" ht="12.75">
      <c r="A354" s="34">
        <v>9</v>
      </c>
      <c r="B354" s="42" t="s">
        <v>1032</v>
      </c>
      <c r="C354" s="42" t="s">
        <v>1033</v>
      </c>
      <c r="D354" s="42" t="s">
        <v>630</v>
      </c>
      <c r="E354" s="42">
        <v>35579</v>
      </c>
      <c r="F354" s="42" t="b">
        <v>1</v>
      </c>
      <c r="G354" s="42" t="s">
        <v>548</v>
      </c>
      <c r="H354" s="42" t="s">
        <v>1034</v>
      </c>
      <c r="I354" s="42" t="s">
        <v>622</v>
      </c>
      <c r="J354" s="42" t="s">
        <v>543</v>
      </c>
      <c r="K354" s="42">
        <v>7</v>
      </c>
      <c r="L354" s="42">
        <v>3.71</v>
      </c>
      <c r="M354" s="42">
        <v>9.2</v>
      </c>
      <c r="N354" s="42" t="s">
        <v>545</v>
      </c>
      <c r="O354" s="42" t="s">
        <v>1201</v>
      </c>
      <c r="P354" s="42" t="s">
        <v>621</v>
      </c>
      <c r="Q354" s="42" t="s">
        <v>547</v>
      </c>
      <c r="R354" s="42">
        <v>80</v>
      </c>
      <c r="S354" s="42"/>
      <c r="T354" s="42">
        <f t="shared" si="28"/>
        <v>3.71</v>
      </c>
      <c r="U354" s="42">
        <v>15</v>
      </c>
      <c r="V354" s="42">
        <v>50443</v>
      </c>
      <c r="W354" s="42" t="str">
        <f t="shared" si="29"/>
        <v>T</v>
      </c>
      <c r="X354" s="42">
        <f t="shared" si="30"/>
        <v>1</v>
      </c>
      <c r="Y354" s="42">
        <f t="shared" si="31"/>
        <v>2</v>
      </c>
      <c r="Z354" s="42">
        <f t="shared" si="32"/>
        <v>2</v>
      </c>
      <c r="AA354" s="43" t="str">
        <f t="shared" si="33"/>
        <v>G</v>
      </c>
    </row>
    <row r="355" spans="1:27" ht="12.75">
      <c r="A355" s="34">
        <v>10</v>
      </c>
      <c r="B355" s="42" t="s">
        <v>1030</v>
      </c>
      <c r="C355" s="42" t="s">
        <v>796</v>
      </c>
      <c r="D355" s="42" t="s">
        <v>781</v>
      </c>
      <c r="E355" s="42">
        <v>35327</v>
      </c>
      <c r="F355" s="42" t="b">
        <v>1</v>
      </c>
      <c r="G355" s="42" t="s">
        <v>548</v>
      </c>
      <c r="H355" s="42" t="s">
        <v>1031</v>
      </c>
      <c r="I355" s="42" t="s">
        <v>622</v>
      </c>
      <c r="J355" s="42" t="s">
        <v>543</v>
      </c>
      <c r="K355" s="42">
        <v>14</v>
      </c>
      <c r="L355" s="42">
        <v>3.71</v>
      </c>
      <c r="M355" s="42">
        <v>8.53</v>
      </c>
      <c r="N355" s="42" t="s">
        <v>545</v>
      </c>
      <c r="O355" s="42" t="s">
        <v>1201</v>
      </c>
      <c r="P355" s="42" t="s">
        <v>621</v>
      </c>
      <c r="Q355" s="42" t="s">
        <v>547</v>
      </c>
      <c r="R355" s="42">
        <v>83</v>
      </c>
      <c r="S355" s="42"/>
      <c r="T355" s="42">
        <f t="shared" si="28"/>
        <v>3.71</v>
      </c>
      <c r="U355" s="42">
        <v>15</v>
      </c>
      <c r="V355" s="42">
        <v>50443</v>
      </c>
      <c r="W355" s="42" t="str">
        <f t="shared" si="29"/>
        <v>T</v>
      </c>
      <c r="X355" s="42">
        <f t="shared" si="30"/>
        <v>1</v>
      </c>
      <c r="Y355" s="42">
        <f t="shared" si="31"/>
        <v>2</v>
      </c>
      <c r="Z355" s="42">
        <f t="shared" si="32"/>
        <v>2</v>
      </c>
      <c r="AA355" s="43" t="str">
        <f t="shared" si="33"/>
        <v>G</v>
      </c>
    </row>
    <row r="356" spans="1:27" ht="12.75">
      <c r="A356" s="34">
        <v>11</v>
      </c>
      <c r="B356" s="42" t="s">
        <v>1035</v>
      </c>
      <c r="C356" s="42" t="s">
        <v>1036</v>
      </c>
      <c r="D356" s="42" t="s">
        <v>644</v>
      </c>
      <c r="E356" s="42">
        <v>35743</v>
      </c>
      <c r="F356" s="42" t="b">
        <v>1</v>
      </c>
      <c r="G356" s="42" t="s">
        <v>548</v>
      </c>
      <c r="H356" s="42" t="s">
        <v>1037</v>
      </c>
      <c r="I356" s="42" t="s">
        <v>622</v>
      </c>
      <c r="J356" s="42" t="s">
        <v>543</v>
      </c>
      <c r="K356" s="42">
        <v>10</v>
      </c>
      <c r="L356" s="42">
        <v>3.7</v>
      </c>
      <c r="M356" s="42">
        <v>8.63</v>
      </c>
      <c r="N356" s="42" t="s">
        <v>545</v>
      </c>
      <c r="O356" s="42" t="s">
        <v>1201</v>
      </c>
      <c r="P356" s="42" t="s">
        <v>621</v>
      </c>
      <c r="Q356" s="42" t="s">
        <v>547</v>
      </c>
      <c r="R356" s="42">
        <v>75</v>
      </c>
      <c r="S356" s="42"/>
      <c r="T356" s="42">
        <f t="shared" si="28"/>
        <v>3.7</v>
      </c>
      <c r="U356" s="42">
        <v>15</v>
      </c>
      <c r="V356" s="42">
        <v>50443</v>
      </c>
      <c r="W356" s="42" t="str">
        <f t="shared" si="29"/>
        <v>K</v>
      </c>
      <c r="X356" s="42">
        <f t="shared" si="30"/>
        <v>1</v>
      </c>
      <c r="Y356" s="42">
        <f t="shared" si="31"/>
        <v>3</v>
      </c>
      <c r="Z356" s="42">
        <f t="shared" si="32"/>
        <v>2</v>
      </c>
      <c r="AA356" s="43" t="str">
        <f t="shared" si="33"/>
        <v>G</v>
      </c>
    </row>
    <row r="358" spans="1:23" ht="19.5">
      <c r="A358" s="58" t="s">
        <v>1209</v>
      </c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</row>
    <row r="359" spans="1:23" ht="20.25">
      <c r="A359" s="59" t="s">
        <v>1210</v>
      </c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</row>
    <row r="360" spans="1:27" ht="12.75">
      <c r="A360" s="16" t="s">
        <v>419</v>
      </c>
      <c r="B360" s="16" t="s">
        <v>925</v>
      </c>
      <c r="C360" s="16" t="s">
        <v>926</v>
      </c>
      <c r="D360" s="16"/>
      <c r="E360" s="16" t="s">
        <v>927</v>
      </c>
      <c r="F360" s="16" t="s">
        <v>541</v>
      </c>
      <c r="G360" s="16" t="s">
        <v>928</v>
      </c>
      <c r="H360" s="16" t="s">
        <v>929</v>
      </c>
      <c r="I360" s="16" t="s">
        <v>930</v>
      </c>
      <c r="J360" s="16" t="s">
        <v>931</v>
      </c>
      <c r="K360" s="16" t="s">
        <v>942</v>
      </c>
      <c r="L360" s="16" t="s">
        <v>932</v>
      </c>
      <c r="M360" s="16" t="s">
        <v>933</v>
      </c>
      <c r="N360" s="16" t="s">
        <v>542</v>
      </c>
      <c r="O360" s="16" t="s">
        <v>934</v>
      </c>
      <c r="P360" s="16" t="s">
        <v>935</v>
      </c>
      <c r="Q360" s="16" t="s">
        <v>937</v>
      </c>
      <c r="R360" s="16" t="s">
        <v>223</v>
      </c>
      <c r="S360" s="16" t="s">
        <v>224</v>
      </c>
      <c r="T360" s="16" t="s">
        <v>1219</v>
      </c>
      <c r="U360" s="16" t="s">
        <v>1202</v>
      </c>
      <c r="V360" s="16" t="s">
        <v>1203</v>
      </c>
      <c r="W360" s="22" t="s">
        <v>1221</v>
      </c>
      <c r="X360" s="9" t="s">
        <v>1222</v>
      </c>
      <c r="Y360" s="9" t="s">
        <v>1223</v>
      </c>
      <c r="Z360" s="9" t="s">
        <v>1224</v>
      </c>
      <c r="AA360" s="9" t="s">
        <v>1225</v>
      </c>
    </row>
    <row r="361" spans="1:27" ht="12.75">
      <c r="A361" s="34">
        <v>1</v>
      </c>
      <c r="B361" s="34" t="s">
        <v>712</v>
      </c>
      <c r="C361" s="34" t="s">
        <v>654</v>
      </c>
      <c r="D361" s="34" t="s">
        <v>713</v>
      </c>
      <c r="E361" s="34">
        <v>36054</v>
      </c>
      <c r="F361" s="34" t="b">
        <v>1</v>
      </c>
      <c r="G361" s="34" t="s">
        <v>548</v>
      </c>
      <c r="H361" s="34" t="s">
        <v>714</v>
      </c>
      <c r="I361" s="34" t="s">
        <v>701</v>
      </c>
      <c r="J361" s="34" t="s">
        <v>550</v>
      </c>
      <c r="K361" s="34">
        <v>19</v>
      </c>
      <c r="L361" s="34">
        <v>4</v>
      </c>
      <c r="M361" s="34">
        <v>8.92</v>
      </c>
      <c r="N361" s="34" t="s">
        <v>551</v>
      </c>
      <c r="O361" s="34" t="s">
        <v>1198</v>
      </c>
      <c r="P361" s="34" t="s">
        <v>621</v>
      </c>
      <c r="Q361" s="34" t="s">
        <v>547</v>
      </c>
      <c r="R361" s="34">
        <v>90</v>
      </c>
      <c r="S361" s="34">
        <v>0.12</v>
      </c>
      <c r="T361" s="34">
        <f aca="true" t="shared" si="34" ref="T361:T385">L361+S361</f>
        <v>4.12</v>
      </c>
      <c r="U361" s="34">
        <v>16</v>
      </c>
      <c r="V361" s="34">
        <v>50413</v>
      </c>
      <c r="W361" s="34" t="str">
        <f>IF(R361&lt;80,"K",IF(R361&lt;90,"T",IF(R361&lt;=100,"X")))</f>
        <v>X</v>
      </c>
      <c r="X361" s="34">
        <f>IF(T361&lt;=3.19,3,IF(T361&lt;=3.59,2,IF(T361&lt;=5,1)))</f>
        <v>1</v>
      </c>
      <c r="Y361" s="34">
        <f>IF(R361&lt;80,3,IF(R361&lt;90,2,IF(R361&lt;=100,1)))</f>
        <v>1</v>
      </c>
      <c r="Z361" s="34">
        <f>IF(AND(X361=1,Y361=1),1,IF(AND(X361=1,Y361=2),2,IF(AND(X361=1,Y361=3),2,IF(X361&lt;Y361,Y361,IF((X361&gt;Y361),X361,IF((X361=Y361),X361))))))</f>
        <v>1</v>
      </c>
      <c r="AA361" s="35" t="str">
        <f>IF(Z361=1,"XS",IF(Z361=2,"G",IF(Z361=3,"K")))</f>
        <v>XS</v>
      </c>
    </row>
    <row r="362" spans="1:27" ht="12.75">
      <c r="A362" s="34">
        <v>2</v>
      </c>
      <c r="B362" s="34" t="s">
        <v>703</v>
      </c>
      <c r="C362" s="34" t="s">
        <v>596</v>
      </c>
      <c r="D362" s="34" t="s">
        <v>704</v>
      </c>
      <c r="E362" s="34">
        <v>35465</v>
      </c>
      <c r="F362" s="34" t="b">
        <v>1</v>
      </c>
      <c r="G362" s="34" t="s">
        <v>548</v>
      </c>
      <c r="H362" s="34" t="s">
        <v>705</v>
      </c>
      <c r="I362" s="34" t="s">
        <v>701</v>
      </c>
      <c r="J362" s="34" t="s">
        <v>550</v>
      </c>
      <c r="K362" s="34">
        <v>25</v>
      </c>
      <c r="L362" s="34">
        <v>3.56</v>
      </c>
      <c r="M362" s="34">
        <v>8.35</v>
      </c>
      <c r="N362" s="34" t="s">
        <v>551</v>
      </c>
      <c r="O362" s="34" t="s">
        <v>1198</v>
      </c>
      <c r="P362" s="34" t="s">
        <v>546</v>
      </c>
      <c r="Q362" s="34" t="s">
        <v>547</v>
      </c>
      <c r="R362" s="34">
        <v>90</v>
      </c>
      <c r="S362" s="34"/>
      <c r="T362" s="34">
        <f t="shared" si="34"/>
        <v>3.56</v>
      </c>
      <c r="U362" s="34">
        <v>16</v>
      </c>
      <c r="V362" s="34">
        <v>50413</v>
      </c>
      <c r="W362" s="34" t="str">
        <f aca="true" t="shared" si="35" ref="W362:W385">IF(R362&lt;80,"K",IF(R362&lt;90,"T",IF(R362&lt;=100,"X")))</f>
        <v>X</v>
      </c>
      <c r="X362" s="34">
        <f aca="true" t="shared" si="36" ref="X362:X385">IF(T362&lt;=3.19,3,IF(T362&lt;=3.59,2,IF(T362&lt;=5,1)))</f>
        <v>2</v>
      </c>
      <c r="Y362" s="34">
        <f aca="true" t="shared" si="37" ref="Y362:Y385">IF(R362&lt;80,3,IF(R362&lt;90,2,IF(R362&lt;=100,1)))</f>
        <v>1</v>
      </c>
      <c r="Z362" s="34">
        <f aca="true" t="shared" si="38" ref="Z362:Z385">IF(AND(X362=1,Y362=1),1,IF(AND(X362=1,Y362=2),2,IF(AND(X362=1,Y362=3),2,IF(X362&lt;Y362,Y362,IF((X362&gt;Y362),X362,IF((X362=Y362),X362))))))</f>
        <v>2</v>
      </c>
      <c r="AA362" s="35" t="str">
        <f aca="true" t="shared" si="39" ref="AA362:AA385">IF(Z362=1,"XS",IF(Z362=2,"G",IF(Z362=3,"K")))</f>
        <v>G</v>
      </c>
    </row>
    <row r="363" spans="1:27" ht="12.75">
      <c r="A363" s="34">
        <v>3</v>
      </c>
      <c r="B363" s="34" t="s">
        <v>1172</v>
      </c>
      <c r="C363" s="34" t="s">
        <v>1173</v>
      </c>
      <c r="D363" s="34" t="s">
        <v>709</v>
      </c>
      <c r="E363" s="34">
        <v>35903</v>
      </c>
      <c r="F363" s="34" t="b">
        <v>1</v>
      </c>
      <c r="G363" s="34" t="s">
        <v>548</v>
      </c>
      <c r="H363" s="34" t="s">
        <v>1174</v>
      </c>
      <c r="I363" s="34" t="s">
        <v>701</v>
      </c>
      <c r="J363" s="34" t="s">
        <v>550</v>
      </c>
      <c r="K363" s="34">
        <v>20</v>
      </c>
      <c r="L363" s="34">
        <v>3.3</v>
      </c>
      <c r="M363" s="34">
        <v>8.12</v>
      </c>
      <c r="N363" s="34" t="s">
        <v>551</v>
      </c>
      <c r="O363" s="34" t="s">
        <v>1198</v>
      </c>
      <c r="P363" s="34" t="s">
        <v>546</v>
      </c>
      <c r="Q363" s="34" t="s">
        <v>547</v>
      </c>
      <c r="R363" s="34">
        <v>87</v>
      </c>
      <c r="S363" s="34">
        <v>0.12</v>
      </c>
      <c r="T363" s="34">
        <f t="shared" si="34"/>
        <v>3.42</v>
      </c>
      <c r="U363" s="34">
        <v>16</v>
      </c>
      <c r="V363" s="34">
        <v>50413</v>
      </c>
      <c r="W363" s="34" t="str">
        <f t="shared" si="35"/>
        <v>T</v>
      </c>
      <c r="X363" s="34">
        <f t="shared" si="36"/>
        <v>2</v>
      </c>
      <c r="Y363" s="34">
        <f t="shared" si="37"/>
        <v>2</v>
      </c>
      <c r="Z363" s="34">
        <f t="shared" si="38"/>
        <v>2</v>
      </c>
      <c r="AA363" s="35" t="str">
        <f t="shared" si="39"/>
        <v>G</v>
      </c>
    </row>
    <row r="364" spans="1:27" ht="12.75">
      <c r="A364" s="34">
        <v>4</v>
      </c>
      <c r="B364" s="34" t="s">
        <v>1162</v>
      </c>
      <c r="C364" s="34" t="s">
        <v>1123</v>
      </c>
      <c r="D364" s="34" t="s">
        <v>1163</v>
      </c>
      <c r="E364" s="34">
        <v>35958</v>
      </c>
      <c r="F364" s="34" t="b">
        <v>1</v>
      </c>
      <c r="G364" s="34" t="s">
        <v>548</v>
      </c>
      <c r="H364" s="34" t="s">
        <v>1164</v>
      </c>
      <c r="I364" s="34" t="s">
        <v>695</v>
      </c>
      <c r="J364" s="34" t="s">
        <v>550</v>
      </c>
      <c r="K364" s="34">
        <v>24</v>
      </c>
      <c r="L364" s="34">
        <v>3.38</v>
      </c>
      <c r="M364" s="34">
        <v>8.16</v>
      </c>
      <c r="N364" s="34" t="s">
        <v>551</v>
      </c>
      <c r="O364" s="34" t="s">
        <v>1198</v>
      </c>
      <c r="P364" s="34" t="s">
        <v>546</v>
      </c>
      <c r="Q364" s="34" t="s">
        <v>547</v>
      </c>
      <c r="R364" s="34">
        <v>82</v>
      </c>
      <c r="S364" s="34"/>
      <c r="T364" s="34">
        <f t="shared" si="34"/>
        <v>3.38</v>
      </c>
      <c r="U364" s="34">
        <v>16</v>
      </c>
      <c r="V364" s="34">
        <v>50413</v>
      </c>
      <c r="W364" s="34" t="str">
        <f t="shared" si="35"/>
        <v>T</v>
      </c>
      <c r="X364" s="34">
        <f t="shared" si="36"/>
        <v>2</v>
      </c>
      <c r="Y364" s="34">
        <f t="shared" si="37"/>
        <v>2</v>
      </c>
      <c r="Z364" s="34">
        <f t="shared" si="38"/>
        <v>2</v>
      </c>
      <c r="AA364" s="35" t="str">
        <f t="shared" si="39"/>
        <v>G</v>
      </c>
    </row>
    <row r="365" spans="1:27" ht="12.75">
      <c r="A365" s="34">
        <v>5</v>
      </c>
      <c r="B365" s="34" t="s">
        <v>1169</v>
      </c>
      <c r="C365" s="34" t="s">
        <v>1160</v>
      </c>
      <c r="D365" s="34" t="s">
        <v>1170</v>
      </c>
      <c r="E365" s="34">
        <v>35934</v>
      </c>
      <c r="F365" s="34" t="b">
        <v>1</v>
      </c>
      <c r="G365" s="34" t="s">
        <v>548</v>
      </c>
      <c r="H365" s="34" t="s">
        <v>1171</v>
      </c>
      <c r="I365" s="34" t="s">
        <v>701</v>
      </c>
      <c r="J365" s="34" t="s">
        <v>550</v>
      </c>
      <c r="K365" s="34">
        <v>26</v>
      </c>
      <c r="L365" s="34">
        <v>3.38</v>
      </c>
      <c r="M365" s="34">
        <v>8.07</v>
      </c>
      <c r="N365" s="34" t="s">
        <v>551</v>
      </c>
      <c r="O365" s="34" t="s">
        <v>1198</v>
      </c>
      <c r="P365" s="34" t="s">
        <v>546</v>
      </c>
      <c r="Q365" s="34" t="s">
        <v>547</v>
      </c>
      <c r="R365" s="34">
        <v>83</v>
      </c>
      <c r="S365" s="34"/>
      <c r="T365" s="34">
        <f t="shared" si="34"/>
        <v>3.38</v>
      </c>
      <c r="U365" s="34">
        <v>16</v>
      </c>
      <c r="V365" s="34">
        <v>50413</v>
      </c>
      <c r="W365" s="34" t="str">
        <f t="shared" si="35"/>
        <v>T</v>
      </c>
      <c r="X365" s="34">
        <f t="shared" si="36"/>
        <v>2</v>
      </c>
      <c r="Y365" s="34">
        <f t="shared" si="37"/>
        <v>2</v>
      </c>
      <c r="Z365" s="34">
        <f t="shared" si="38"/>
        <v>2</v>
      </c>
      <c r="AA365" s="35" t="str">
        <f t="shared" si="39"/>
        <v>G</v>
      </c>
    </row>
    <row r="366" spans="1:27" ht="12.75">
      <c r="A366" s="34">
        <v>6</v>
      </c>
      <c r="B366" s="34" t="s">
        <v>1165</v>
      </c>
      <c r="C366" s="34" t="s">
        <v>694</v>
      </c>
      <c r="D366" s="34" t="s">
        <v>1166</v>
      </c>
      <c r="E366" s="34">
        <v>36018</v>
      </c>
      <c r="F366" s="34" t="b">
        <v>1</v>
      </c>
      <c r="G366" s="34" t="s">
        <v>548</v>
      </c>
      <c r="H366" s="34" t="s">
        <v>1167</v>
      </c>
      <c r="I366" s="34" t="s">
        <v>695</v>
      </c>
      <c r="J366" s="34" t="s">
        <v>550</v>
      </c>
      <c r="K366" s="34">
        <v>27</v>
      </c>
      <c r="L366" s="34">
        <v>3.26</v>
      </c>
      <c r="M366" s="34">
        <v>7.8</v>
      </c>
      <c r="N366" s="34" t="s">
        <v>551</v>
      </c>
      <c r="O366" s="34" t="s">
        <v>1198</v>
      </c>
      <c r="P366" s="34" t="s">
        <v>546</v>
      </c>
      <c r="Q366" s="34" t="s">
        <v>547</v>
      </c>
      <c r="R366" s="34">
        <v>83</v>
      </c>
      <c r="S366" s="34"/>
      <c r="T366" s="34">
        <f t="shared" si="34"/>
        <v>3.26</v>
      </c>
      <c r="U366" s="34">
        <v>16</v>
      </c>
      <c r="V366" s="34">
        <v>50413</v>
      </c>
      <c r="W366" s="34" t="str">
        <f t="shared" si="35"/>
        <v>T</v>
      </c>
      <c r="X366" s="34">
        <f t="shared" si="36"/>
        <v>2</v>
      </c>
      <c r="Y366" s="34">
        <f t="shared" si="37"/>
        <v>2</v>
      </c>
      <c r="Z366" s="34">
        <f t="shared" si="38"/>
        <v>2</v>
      </c>
      <c r="AA366" s="35" t="str">
        <f t="shared" si="39"/>
        <v>G</v>
      </c>
    </row>
    <row r="367" spans="1:27" ht="12.75">
      <c r="A367" s="34">
        <v>7</v>
      </c>
      <c r="B367" s="34" t="s">
        <v>1186</v>
      </c>
      <c r="C367" s="34" t="s">
        <v>730</v>
      </c>
      <c r="D367" s="34" t="s">
        <v>664</v>
      </c>
      <c r="E367" s="34">
        <v>35962</v>
      </c>
      <c r="F367" s="34" t="b">
        <v>1</v>
      </c>
      <c r="G367" s="34" t="s">
        <v>548</v>
      </c>
      <c r="H367" s="34" t="s">
        <v>1187</v>
      </c>
      <c r="I367" s="34" t="s">
        <v>718</v>
      </c>
      <c r="J367" s="34" t="s">
        <v>550</v>
      </c>
      <c r="K367" s="34">
        <v>28</v>
      </c>
      <c r="L367" s="34">
        <v>3.25</v>
      </c>
      <c r="M367" s="34">
        <v>8.12</v>
      </c>
      <c r="N367" s="34" t="s">
        <v>551</v>
      </c>
      <c r="O367" s="34" t="s">
        <v>1198</v>
      </c>
      <c r="P367" s="34" t="s">
        <v>546</v>
      </c>
      <c r="Q367" s="34" t="s">
        <v>547</v>
      </c>
      <c r="R367" s="34">
        <v>80</v>
      </c>
      <c r="S367" s="34"/>
      <c r="T367" s="34">
        <f t="shared" si="34"/>
        <v>3.25</v>
      </c>
      <c r="U367" s="34">
        <v>16</v>
      </c>
      <c r="V367" s="34">
        <v>50413</v>
      </c>
      <c r="W367" s="34" t="str">
        <f t="shared" si="35"/>
        <v>T</v>
      </c>
      <c r="X367" s="34">
        <f t="shared" si="36"/>
        <v>2</v>
      </c>
      <c r="Y367" s="34">
        <f t="shared" si="37"/>
        <v>2</v>
      </c>
      <c r="Z367" s="34">
        <f t="shared" si="38"/>
        <v>2</v>
      </c>
      <c r="AA367" s="35" t="str">
        <f t="shared" si="39"/>
        <v>G</v>
      </c>
    </row>
    <row r="368" spans="1:27" ht="12.75">
      <c r="A368" s="34">
        <v>8</v>
      </c>
      <c r="B368" s="34" t="s">
        <v>728</v>
      </c>
      <c r="C368" s="34" t="s">
        <v>600</v>
      </c>
      <c r="D368" s="34" t="s">
        <v>597</v>
      </c>
      <c r="E368" s="34">
        <v>36092</v>
      </c>
      <c r="F368" s="34" t="b">
        <v>1</v>
      </c>
      <c r="G368" s="34" t="s">
        <v>548</v>
      </c>
      <c r="H368" s="34" t="s">
        <v>729</v>
      </c>
      <c r="I368" s="34" t="s">
        <v>718</v>
      </c>
      <c r="J368" s="34" t="s">
        <v>550</v>
      </c>
      <c r="K368" s="34">
        <v>26</v>
      </c>
      <c r="L368" s="34">
        <v>3.12</v>
      </c>
      <c r="M368" s="34">
        <v>7.88</v>
      </c>
      <c r="N368" s="34" t="s">
        <v>551</v>
      </c>
      <c r="O368" s="34" t="s">
        <v>1198</v>
      </c>
      <c r="P368" s="34" t="s">
        <v>552</v>
      </c>
      <c r="Q368" s="34" t="s">
        <v>547</v>
      </c>
      <c r="R368" s="34">
        <v>83</v>
      </c>
      <c r="S368" s="34">
        <v>0.12</v>
      </c>
      <c r="T368" s="34">
        <f t="shared" si="34"/>
        <v>3.24</v>
      </c>
      <c r="U368" s="34">
        <v>16</v>
      </c>
      <c r="V368" s="34">
        <v>50413</v>
      </c>
      <c r="W368" s="34" t="str">
        <f t="shared" si="35"/>
        <v>T</v>
      </c>
      <c r="X368" s="34">
        <f t="shared" si="36"/>
        <v>2</v>
      </c>
      <c r="Y368" s="34">
        <f t="shared" si="37"/>
        <v>2</v>
      </c>
      <c r="Z368" s="34">
        <f t="shared" si="38"/>
        <v>2</v>
      </c>
      <c r="AA368" s="35" t="str">
        <f t="shared" si="39"/>
        <v>G</v>
      </c>
    </row>
    <row r="369" spans="1:27" ht="12.75">
      <c r="A369" s="34">
        <v>9</v>
      </c>
      <c r="B369" s="34" t="s">
        <v>719</v>
      </c>
      <c r="C369" s="34" t="s">
        <v>720</v>
      </c>
      <c r="D369" s="34" t="s">
        <v>721</v>
      </c>
      <c r="E369" s="34">
        <v>35618</v>
      </c>
      <c r="F369" s="34" t="b">
        <v>1</v>
      </c>
      <c r="G369" s="34" t="s">
        <v>548</v>
      </c>
      <c r="H369" s="34" t="s">
        <v>722</v>
      </c>
      <c r="I369" s="34" t="s">
        <v>718</v>
      </c>
      <c r="J369" s="34" t="s">
        <v>550</v>
      </c>
      <c r="K369" s="34">
        <v>27</v>
      </c>
      <c r="L369" s="34">
        <v>3.19</v>
      </c>
      <c r="M369" s="34">
        <v>7.85</v>
      </c>
      <c r="N369" s="34" t="s">
        <v>551</v>
      </c>
      <c r="O369" s="34" t="s">
        <v>1198</v>
      </c>
      <c r="P369" s="34" t="s">
        <v>552</v>
      </c>
      <c r="Q369" s="34" t="s">
        <v>547</v>
      </c>
      <c r="R369" s="34">
        <v>83</v>
      </c>
      <c r="S369" s="34"/>
      <c r="T369" s="34">
        <f t="shared" si="34"/>
        <v>3.19</v>
      </c>
      <c r="U369" s="34">
        <v>16</v>
      </c>
      <c r="V369" s="34">
        <v>50413</v>
      </c>
      <c r="W369" s="34" t="str">
        <f t="shared" si="35"/>
        <v>T</v>
      </c>
      <c r="X369" s="34">
        <f t="shared" si="36"/>
        <v>3</v>
      </c>
      <c r="Y369" s="34">
        <f t="shared" si="37"/>
        <v>2</v>
      </c>
      <c r="Z369" s="34">
        <f t="shared" si="38"/>
        <v>3</v>
      </c>
      <c r="AA369" s="35" t="str">
        <f t="shared" si="39"/>
        <v>K</v>
      </c>
    </row>
    <row r="370" spans="1:27" ht="12.75">
      <c r="A370" s="34">
        <v>10</v>
      </c>
      <c r="B370" s="34" t="s">
        <v>274</v>
      </c>
      <c r="C370" s="34" t="s">
        <v>275</v>
      </c>
      <c r="D370" s="34" t="s">
        <v>1159</v>
      </c>
      <c r="E370" s="34">
        <v>36121</v>
      </c>
      <c r="F370" s="34" t="b">
        <v>1</v>
      </c>
      <c r="G370" s="34" t="s">
        <v>548</v>
      </c>
      <c r="H370" s="34" t="s">
        <v>276</v>
      </c>
      <c r="I370" s="34" t="s">
        <v>695</v>
      </c>
      <c r="J370" s="34" t="s">
        <v>550</v>
      </c>
      <c r="K370" s="34">
        <v>26</v>
      </c>
      <c r="L370" s="34">
        <v>3.12</v>
      </c>
      <c r="M370" s="34">
        <v>7.85</v>
      </c>
      <c r="N370" s="34" t="s">
        <v>551</v>
      </c>
      <c r="O370" s="34" t="s">
        <v>1198</v>
      </c>
      <c r="P370" s="34" t="s">
        <v>552</v>
      </c>
      <c r="Q370" s="34" t="s">
        <v>547</v>
      </c>
      <c r="R370" s="34">
        <v>83</v>
      </c>
      <c r="S370" s="34"/>
      <c r="T370" s="34">
        <f t="shared" si="34"/>
        <v>3.12</v>
      </c>
      <c r="U370" s="34">
        <v>16</v>
      </c>
      <c r="V370" s="34">
        <v>50413</v>
      </c>
      <c r="W370" s="34" t="str">
        <f t="shared" si="35"/>
        <v>T</v>
      </c>
      <c r="X370" s="34">
        <f t="shared" si="36"/>
        <v>3</v>
      </c>
      <c r="Y370" s="34">
        <f t="shared" si="37"/>
        <v>2</v>
      </c>
      <c r="Z370" s="34">
        <f t="shared" si="38"/>
        <v>3</v>
      </c>
      <c r="AA370" s="35" t="str">
        <f t="shared" si="39"/>
        <v>K</v>
      </c>
    </row>
    <row r="371" spans="1:27" ht="12.75">
      <c r="A371" s="34">
        <v>11</v>
      </c>
      <c r="B371" s="34" t="s">
        <v>1188</v>
      </c>
      <c r="C371" s="34" t="s">
        <v>1189</v>
      </c>
      <c r="D371" s="34" t="s">
        <v>644</v>
      </c>
      <c r="E371" s="34">
        <v>35869</v>
      </c>
      <c r="F371" s="34" t="b">
        <v>1</v>
      </c>
      <c r="G371" s="34" t="s">
        <v>548</v>
      </c>
      <c r="H371" s="34" t="s">
        <v>1190</v>
      </c>
      <c r="I371" s="34" t="s">
        <v>718</v>
      </c>
      <c r="J371" s="34" t="s">
        <v>550</v>
      </c>
      <c r="K371" s="34">
        <v>27</v>
      </c>
      <c r="L371" s="34">
        <v>3.07</v>
      </c>
      <c r="M371" s="34">
        <v>7.49</v>
      </c>
      <c r="N371" s="34" t="s">
        <v>551</v>
      </c>
      <c r="O371" s="34" t="s">
        <v>1198</v>
      </c>
      <c r="P371" s="34" t="s">
        <v>552</v>
      </c>
      <c r="Q371" s="34" t="s">
        <v>547</v>
      </c>
      <c r="R371" s="34">
        <v>78</v>
      </c>
      <c r="S371" s="34"/>
      <c r="T371" s="34">
        <f t="shared" si="34"/>
        <v>3.07</v>
      </c>
      <c r="U371" s="34">
        <v>16</v>
      </c>
      <c r="V371" s="34">
        <v>50413</v>
      </c>
      <c r="W371" s="34" t="str">
        <f t="shared" si="35"/>
        <v>K</v>
      </c>
      <c r="X371" s="34">
        <f t="shared" si="36"/>
        <v>3</v>
      </c>
      <c r="Y371" s="34">
        <f t="shared" si="37"/>
        <v>3</v>
      </c>
      <c r="Z371" s="34">
        <f t="shared" si="38"/>
        <v>3</v>
      </c>
      <c r="AA371" s="35" t="str">
        <f t="shared" si="39"/>
        <v>K</v>
      </c>
    </row>
    <row r="372" spans="1:27" ht="12.75">
      <c r="A372" s="34">
        <v>12</v>
      </c>
      <c r="B372" s="34" t="s">
        <v>277</v>
      </c>
      <c r="C372" s="34" t="s">
        <v>278</v>
      </c>
      <c r="D372" s="34" t="s">
        <v>222</v>
      </c>
      <c r="E372" s="34">
        <v>35469</v>
      </c>
      <c r="F372" s="34" t="b">
        <v>1</v>
      </c>
      <c r="G372" s="34" t="s">
        <v>548</v>
      </c>
      <c r="H372" s="34" t="s">
        <v>279</v>
      </c>
      <c r="I372" s="34" t="s">
        <v>695</v>
      </c>
      <c r="J372" s="34" t="s">
        <v>550</v>
      </c>
      <c r="K372" s="34">
        <v>28</v>
      </c>
      <c r="L372" s="34">
        <v>2.86</v>
      </c>
      <c r="M372" s="34">
        <v>7.47</v>
      </c>
      <c r="N372" s="34" t="s">
        <v>551</v>
      </c>
      <c r="O372" s="34" t="s">
        <v>1198</v>
      </c>
      <c r="P372" s="34" t="s">
        <v>552</v>
      </c>
      <c r="Q372" s="34" t="s">
        <v>547</v>
      </c>
      <c r="R372" s="34">
        <v>83</v>
      </c>
      <c r="S372" s="34">
        <v>0.12</v>
      </c>
      <c r="T372" s="34">
        <f t="shared" si="34"/>
        <v>2.98</v>
      </c>
      <c r="U372" s="34">
        <v>16</v>
      </c>
      <c r="V372" s="34">
        <v>50413</v>
      </c>
      <c r="W372" s="34" t="str">
        <f t="shared" si="35"/>
        <v>T</v>
      </c>
      <c r="X372" s="34">
        <f t="shared" si="36"/>
        <v>3</v>
      </c>
      <c r="Y372" s="34">
        <f t="shared" si="37"/>
        <v>2</v>
      </c>
      <c r="Z372" s="34">
        <f t="shared" si="38"/>
        <v>3</v>
      </c>
      <c r="AA372" s="35" t="str">
        <f t="shared" si="39"/>
        <v>K</v>
      </c>
    </row>
    <row r="373" spans="1:27" ht="12.75">
      <c r="A373" s="34">
        <v>13</v>
      </c>
      <c r="B373" s="34" t="s">
        <v>698</v>
      </c>
      <c r="C373" s="34" t="s">
        <v>582</v>
      </c>
      <c r="D373" s="34" t="s">
        <v>699</v>
      </c>
      <c r="E373" s="34">
        <v>35609</v>
      </c>
      <c r="F373" s="34" t="b">
        <v>1</v>
      </c>
      <c r="G373" s="34" t="s">
        <v>548</v>
      </c>
      <c r="H373" s="34" t="s">
        <v>700</v>
      </c>
      <c r="I373" s="34" t="s">
        <v>695</v>
      </c>
      <c r="J373" s="34" t="s">
        <v>550</v>
      </c>
      <c r="K373" s="34">
        <v>22</v>
      </c>
      <c r="L373" s="34">
        <v>2.82</v>
      </c>
      <c r="M373" s="34">
        <v>7.65</v>
      </c>
      <c r="N373" s="34" t="s">
        <v>551</v>
      </c>
      <c r="O373" s="34" t="s">
        <v>1198</v>
      </c>
      <c r="P373" s="34" t="s">
        <v>552</v>
      </c>
      <c r="Q373" s="34" t="s">
        <v>547</v>
      </c>
      <c r="R373" s="34">
        <v>78</v>
      </c>
      <c r="S373" s="34">
        <v>0.12</v>
      </c>
      <c r="T373" s="34">
        <f t="shared" si="34"/>
        <v>2.94</v>
      </c>
      <c r="U373" s="34">
        <v>16</v>
      </c>
      <c r="V373" s="34">
        <v>50413</v>
      </c>
      <c r="W373" s="34" t="str">
        <f t="shared" si="35"/>
        <v>K</v>
      </c>
      <c r="X373" s="34">
        <f t="shared" si="36"/>
        <v>3</v>
      </c>
      <c r="Y373" s="34">
        <f t="shared" si="37"/>
        <v>3</v>
      </c>
      <c r="Z373" s="34">
        <f t="shared" si="38"/>
        <v>3</v>
      </c>
      <c r="AA373" s="35" t="str">
        <f t="shared" si="39"/>
        <v>K</v>
      </c>
    </row>
    <row r="374" spans="1:27" ht="12.75">
      <c r="A374" s="34">
        <v>14</v>
      </c>
      <c r="B374" s="34" t="s">
        <v>288</v>
      </c>
      <c r="C374" s="34" t="s">
        <v>289</v>
      </c>
      <c r="D374" s="34" t="s">
        <v>716</v>
      </c>
      <c r="E374" s="34">
        <v>35810</v>
      </c>
      <c r="F374" s="34" t="b">
        <v>1</v>
      </c>
      <c r="G374" s="34" t="s">
        <v>548</v>
      </c>
      <c r="H374" s="34" t="s">
        <v>290</v>
      </c>
      <c r="I374" s="34" t="s">
        <v>701</v>
      </c>
      <c r="J374" s="34" t="s">
        <v>550</v>
      </c>
      <c r="K374" s="34">
        <v>26</v>
      </c>
      <c r="L374" s="34">
        <v>2.92</v>
      </c>
      <c r="M374" s="34">
        <v>7.43</v>
      </c>
      <c r="N374" s="34" t="s">
        <v>551</v>
      </c>
      <c r="O374" s="34" t="s">
        <v>1198</v>
      </c>
      <c r="P374" s="34" t="s">
        <v>552</v>
      </c>
      <c r="Q374" s="34" t="s">
        <v>547</v>
      </c>
      <c r="R374" s="34">
        <v>78</v>
      </c>
      <c r="S374" s="34"/>
      <c r="T374" s="34">
        <f t="shared" si="34"/>
        <v>2.92</v>
      </c>
      <c r="U374" s="34">
        <v>16</v>
      </c>
      <c r="V374" s="34">
        <v>50413</v>
      </c>
      <c r="W374" s="34" t="str">
        <f t="shared" si="35"/>
        <v>K</v>
      </c>
      <c r="X374" s="34">
        <f t="shared" si="36"/>
        <v>3</v>
      </c>
      <c r="Y374" s="34">
        <f t="shared" si="37"/>
        <v>3</v>
      </c>
      <c r="Z374" s="34">
        <f t="shared" si="38"/>
        <v>3</v>
      </c>
      <c r="AA374" s="35" t="str">
        <f t="shared" si="39"/>
        <v>K</v>
      </c>
    </row>
    <row r="375" spans="1:27" ht="12.75">
      <c r="A375" s="34">
        <v>15</v>
      </c>
      <c r="B375" s="34" t="s">
        <v>284</v>
      </c>
      <c r="C375" s="34" t="s">
        <v>285</v>
      </c>
      <c r="D375" s="34" t="s">
        <v>286</v>
      </c>
      <c r="E375" s="34">
        <v>35617</v>
      </c>
      <c r="F375" s="34" t="b">
        <v>1</v>
      </c>
      <c r="G375" s="34" t="s">
        <v>548</v>
      </c>
      <c r="H375" s="34" t="s">
        <v>287</v>
      </c>
      <c r="I375" s="34" t="s">
        <v>701</v>
      </c>
      <c r="J375" s="34" t="s">
        <v>550</v>
      </c>
      <c r="K375" s="34">
        <v>26</v>
      </c>
      <c r="L375" s="34">
        <v>2.92</v>
      </c>
      <c r="M375" s="34">
        <v>7.28</v>
      </c>
      <c r="N375" s="34" t="s">
        <v>551</v>
      </c>
      <c r="O375" s="34" t="s">
        <v>1198</v>
      </c>
      <c r="P375" s="34" t="s">
        <v>552</v>
      </c>
      <c r="Q375" s="34" t="s">
        <v>547</v>
      </c>
      <c r="R375" s="34">
        <v>78</v>
      </c>
      <c r="S375" s="34"/>
      <c r="T375" s="34">
        <f t="shared" si="34"/>
        <v>2.92</v>
      </c>
      <c r="U375" s="34">
        <v>16</v>
      </c>
      <c r="V375" s="34">
        <v>50413</v>
      </c>
      <c r="W375" s="34" t="str">
        <f t="shared" si="35"/>
        <v>K</v>
      </c>
      <c r="X375" s="34">
        <f t="shared" si="36"/>
        <v>3</v>
      </c>
      <c r="Y375" s="34">
        <f t="shared" si="37"/>
        <v>3</v>
      </c>
      <c r="Z375" s="34">
        <f t="shared" si="38"/>
        <v>3</v>
      </c>
      <c r="AA375" s="35" t="str">
        <f t="shared" si="39"/>
        <v>K</v>
      </c>
    </row>
    <row r="376" spans="1:27" ht="12.75">
      <c r="A376" s="34">
        <v>16</v>
      </c>
      <c r="B376" s="34" t="s">
        <v>1191</v>
      </c>
      <c r="C376" s="34" t="s">
        <v>724</v>
      </c>
      <c r="D376" s="34" t="s">
        <v>725</v>
      </c>
      <c r="E376" s="34">
        <v>35799</v>
      </c>
      <c r="F376" s="34" t="b">
        <v>1</v>
      </c>
      <c r="G376" s="34" t="s">
        <v>548</v>
      </c>
      <c r="H376" s="34" t="s">
        <v>1192</v>
      </c>
      <c r="I376" s="34" t="s">
        <v>718</v>
      </c>
      <c r="J376" s="34" t="s">
        <v>550</v>
      </c>
      <c r="K376" s="34">
        <v>24</v>
      </c>
      <c r="L376" s="34">
        <v>2.88</v>
      </c>
      <c r="M376" s="34">
        <v>7.62</v>
      </c>
      <c r="N376" s="34" t="s">
        <v>551</v>
      </c>
      <c r="O376" s="34" t="s">
        <v>1198</v>
      </c>
      <c r="P376" s="34" t="s">
        <v>552</v>
      </c>
      <c r="Q376" s="34" t="s">
        <v>547</v>
      </c>
      <c r="R376" s="34">
        <v>78</v>
      </c>
      <c r="S376" s="34"/>
      <c r="T376" s="34">
        <f t="shared" si="34"/>
        <v>2.88</v>
      </c>
      <c r="U376" s="34">
        <v>16</v>
      </c>
      <c r="V376" s="34">
        <v>50413</v>
      </c>
      <c r="W376" s="34" t="str">
        <f t="shared" si="35"/>
        <v>K</v>
      </c>
      <c r="X376" s="34">
        <f t="shared" si="36"/>
        <v>3</v>
      </c>
      <c r="Y376" s="34">
        <f t="shared" si="37"/>
        <v>3</v>
      </c>
      <c r="Z376" s="34">
        <f t="shared" si="38"/>
        <v>3</v>
      </c>
      <c r="AA376" s="35" t="str">
        <f t="shared" si="39"/>
        <v>K</v>
      </c>
    </row>
    <row r="377" spans="1:27" ht="12.75">
      <c r="A377" s="34">
        <v>17</v>
      </c>
      <c r="B377" s="42" t="s">
        <v>1175</v>
      </c>
      <c r="C377" s="42" t="s">
        <v>1176</v>
      </c>
      <c r="D377" s="42" t="s">
        <v>1177</v>
      </c>
      <c r="E377" s="42">
        <v>36149</v>
      </c>
      <c r="F377" s="42" t="b">
        <v>1</v>
      </c>
      <c r="G377" s="42" t="s">
        <v>548</v>
      </c>
      <c r="H377" s="42" t="s">
        <v>1178</v>
      </c>
      <c r="I377" s="42" t="s">
        <v>701</v>
      </c>
      <c r="J377" s="42" t="s">
        <v>550</v>
      </c>
      <c r="K377" s="42">
        <v>27</v>
      </c>
      <c r="L377" s="42">
        <v>2.85</v>
      </c>
      <c r="M377" s="42">
        <v>7.48</v>
      </c>
      <c r="N377" s="42" t="s">
        <v>551</v>
      </c>
      <c r="O377" s="42" t="s">
        <v>1198</v>
      </c>
      <c r="P377" s="42" t="s">
        <v>552</v>
      </c>
      <c r="Q377" s="42" t="s">
        <v>547</v>
      </c>
      <c r="R377" s="42">
        <v>74</v>
      </c>
      <c r="S377" s="42"/>
      <c r="T377" s="42">
        <f t="shared" si="34"/>
        <v>2.85</v>
      </c>
      <c r="U377" s="42">
        <v>16</v>
      </c>
      <c r="V377" s="42">
        <v>50413</v>
      </c>
      <c r="W377" s="42" t="str">
        <f t="shared" si="35"/>
        <v>K</v>
      </c>
      <c r="X377" s="42">
        <f t="shared" si="36"/>
        <v>3</v>
      </c>
      <c r="Y377" s="42">
        <f t="shared" si="37"/>
        <v>3</v>
      </c>
      <c r="Z377" s="42">
        <f t="shared" si="38"/>
        <v>3</v>
      </c>
      <c r="AA377" s="43" t="str">
        <f t="shared" si="39"/>
        <v>K</v>
      </c>
    </row>
    <row r="378" spans="1:27" ht="12.75">
      <c r="A378" s="34">
        <v>18</v>
      </c>
      <c r="B378" s="42" t="s">
        <v>295</v>
      </c>
      <c r="C378" s="42" t="s">
        <v>558</v>
      </c>
      <c r="D378" s="42" t="s">
        <v>670</v>
      </c>
      <c r="E378" s="42">
        <v>36019</v>
      </c>
      <c r="F378" s="42" t="b">
        <v>1</v>
      </c>
      <c r="G378" s="42" t="s">
        <v>548</v>
      </c>
      <c r="H378" s="42" t="s">
        <v>296</v>
      </c>
      <c r="I378" s="42" t="s">
        <v>718</v>
      </c>
      <c r="J378" s="42" t="s">
        <v>550</v>
      </c>
      <c r="K378" s="42">
        <v>24</v>
      </c>
      <c r="L378" s="42">
        <v>2.83</v>
      </c>
      <c r="M378" s="42">
        <v>7.38</v>
      </c>
      <c r="N378" s="42" t="s">
        <v>551</v>
      </c>
      <c r="O378" s="42" t="s">
        <v>1198</v>
      </c>
      <c r="P378" s="42" t="s">
        <v>552</v>
      </c>
      <c r="Q378" s="42" t="s">
        <v>547</v>
      </c>
      <c r="R378" s="42">
        <v>72</v>
      </c>
      <c r="S378" s="42"/>
      <c r="T378" s="42">
        <f t="shared" si="34"/>
        <v>2.83</v>
      </c>
      <c r="U378" s="42">
        <v>16</v>
      </c>
      <c r="V378" s="42">
        <v>50413</v>
      </c>
      <c r="W378" s="42" t="str">
        <f t="shared" si="35"/>
        <v>K</v>
      </c>
      <c r="X378" s="42">
        <f t="shared" si="36"/>
        <v>3</v>
      </c>
      <c r="Y378" s="42">
        <f t="shared" si="37"/>
        <v>3</v>
      </c>
      <c r="Z378" s="42">
        <f t="shared" si="38"/>
        <v>3</v>
      </c>
      <c r="AA378" s="43" t="str">
        <f t="shared" si="39"/>
        <v>K</v>
      </c>
    </row>
    <row r="379" spans="1:27" ht="12.75">
      <c r="A379" s="34">
        <v>19</v>
      </c>
      <c r="B379" s="42" t="s">
        <v>1193</v>
      </c>
      <c r="C379" s="42" t="s">
        <v>1194</v>
      </c>
      <c r="D379" s="42" t="s">
        <v>664</v>
      </c>
      <c r="E379" s="42">
        <v>35724</v>
      </c>
      <c r="F379" s="42" t="b">
        <v>1</v>
      </c>
      <c r="G379" s="42" t="s">
        <v>548</v>
      </c>
      <c r="H379" s="42" t="s">
        <v>1195</v>
      </c>
      <c r="I379" s="42" t="s">
        <v>718</v>
      </c>
      <c r="J379" s="42" t="s">
        <v>550</v>
      </c>
      <c r="K379" s="42">
        <v>24</v>
      </c>
      <c r="L379" s="42">
        <v>2.83</v>
      </c>
      <c r="M379" s="42">
        <v>7.33</v>
      </c>
      <c r="N379" s="42" t="s">
        <v>551</v>
      </c>
      <c r="O379" s="42" t="s">
        <v>1198</v>
      </c>
      <c r="P379" s="42" t="s">
        <v>552</v>
      </c>
      <c r="Q379" s="42" t="s">
        <v>547</v>
      </c>
      <c r="R379" s="42">
        <v>83</v>
      </c>
      <c r="S379" s="42"/>
      <c r="T379" s="42">
        <f t="shared" si="34"/>
        <v>2.83</v>
      </c>
      <c r="U379" s="42">
        <v>16</v>
      </c>
      <c r="V379" s="42">
        <v>50413</v>
      </c>
      <c r="W379" s="42" t="str">
        <f t="shared" si="35"/>
        <v>T</v>
      </c>
      <c r="X379" s="42">
        <f t="shared" si="36"/>
        <v>3</v>
      </c>
      <c r="Y379" s="42">
        <f t="shared" si="37"/>
        <v>2</v>
      </c>
      <c r="Z379" s="42">
        <f t="shared" si="38"/>
        <v>3</v>
      </c>
      <c r="AA379" s="43" t="str">
        <f t="shared" si="39"/>
        <v>K</v>
      </c>
    </row>
    <row r="380" spans="1:27" ht="12.75">
      <c r="A380" s="34">
        <v>20</v>
      </c>
      <c r="B380" s="42" t="s">
        <v>0</v>
      </c>
      <c r="C380" s="42" t="s">
        <v>727</v>
      </c>
      <c r="D380" s="42" t="s">
        <v>1</v>
      </c>
      <c r="E380" s="42">
        <v>35854</v>
      </c>
      <c r="F380" s="42" t="b">
        <v>1</v>
      </c>
      <c r="G380" s="42" t="s">
        <v>548</v>
      </c>
      <c r="H380" s="42" t="s">
        <v>2</v>
      </c>
      <c r="I380" s="42" t="s">
        <v>718</v>
      </c>
      <c r="J380" s="42" t="s">
        <v>550</v>
      </c>
      <c r="K380" s="42">
        <v>27</v>
      </c>
      <c r="L380" s="42">
        <v>2.81</v>
      </c>
      <c r="M380" s="42">
        <v>7.51</v>
      </c>
      <c r="N380" s="42" t="s">
        <v>551</v>
      </c>
      <c r="O380" s="42" t="s">
        <v>1198</v>
      </c>
      <c r="P380" s="42" t="s">
        <v>552</v>
      </c>
      <c r="Q380" s="42" t="s">
        <v>547</v>
      </c>
      <c r="R380" s="42">
        <v>75</v>
      </c>
      <c r="S380" s="42"/>
      <c r="T380" s="42">
        <f t="shared" si="34"/>
        <v>2.81</v>
      </c>
      <c r="U380" s="42">
        <v>16</v>
      </c>
      <c r="V380" s="42">
        <v>50413</v>
      </c>
      <c r="W380" s="42" t="str">
        <f t="shared" si="35"/>
        <v>K</v>
      </c>
      <c r="X380" s="42">
        <f t="shared" si="36"/>
        <v>3</v>
      </c>
      <c r="Y380" s="42">
        <f t="shared" si="37"/>
        <v>3</v>
      </c>
      <c r="Z380" s="42">
        <f t="shared" si="38"/>
        <v>3</v>
      </c>
      <c r="AA380" s="43" t="str">
        <f t="shared" si="39"/>
        <v>K</v>
      </c>
    </row>
    <row r="381" spans="1:27" ht="12.75">
      <c r="A381" s="34">
        <v>21</v>
      </c>
      <c r="B381" s="42" t="s">
        <v>1179</v>
      </c>
      <c r="C381" s="42" t="s">
        <v>558</v>
      </c>
      <c r="D381" s="42" t="s">
        <v>707</v>
      </c>
      <c r="E381" s="42">
        <v>36153</v>
      </c>
      <c r="F381" s="42" t="b">
        <v>1</v>
      </c>
      <c r="G381" s="42" t="s">
        <v>548</v>
      </c>
      <c r="H381" s="42" t="s">
        <v>1180</v>
      </c>
      <c r="I381" s="42" t="s">
        <v>701</v>
      </c>
      <c r="J381" s="42" t="s">
        <v>550</v>
      </c>
      <c r="K381" s="42">
        <v>22</v>
      </c>
      <c r="L381" s="42">
        <v>2.77</v>
      </c>
      <c r="M381" s="42">
        <v>7.24</v>
      </c>
      <c r="N381" s="42" t="s">
        <v>551</v>
      </c>
      <c r="O381" s="42" t="s">
        <v>1198</v>
      </c>
      <c r="P381" s="42" t="s">
        <v>552</v>
      </c>
      <c r="Q381" s="42" t="s">
        <v>547</v>
      </c>
      <c r="R381" s="42">
        <v>78</v>
      </c>
      <c r="S381" s="42"/>
      <c r="T381" s="42">
        <f t="shared" si="34"/>
        <v>2.77</v>
      </c>
      <c r="U381" s="42">
        <v>16</v>
      </c>
      <c r="V381" s="42">
        <v>50413</v>
      </c>
      <c r="W381" s="42" t="str">
        <f t="shared" si="35"/>
        <v>K</v>
      </c>
      <c r="X381" s="42">
        <f t="shared" si="36"/>
        <v>3</v>
      </c>
      <c r="Y381" s="42">
        <f t="shared" si="37"/>
        <v>3</v>
      </c>
      <c r="Z381" s="42">
        <f t="shared" si="38"/>
        <v>3</v>
      </c>
      <c r="AA381" s="43" t="str">
        <f t="shared" si="39"/>
        <v>K</v>
      </c>
    </row>
    <row r="382" spans="1:27" ht="12.75">
      <c r="A382" s="34">
        <v>22</v>
      </c>
      <c r="B382" s="42" t="s">
        <v>1181</v>
      </c>
      <c r="C382" s="42" t="s">
        <v>702</v>
      </c>
      <c r="D382" s="42" t="s">
        <v>1182</v>
      </c>
      <c r="E382" s="42">
        <v>35796</v>
      </c>
      <c r="F382" s="42" t="b">
        <v>1</v>
      </c>
      <c r="G382" s="42" t="s">
        <v>548</v>
      </c>
      <c r="H382" s="42" t="s">
        <v>1183</v>
      </c>
      <c r="I382" s="42" t="s">
        <v>701</v>
      </c>
      <c r="J382" s="42" t="s">
        <v>550</v>
      </c>
      <c r="K382" s="42">
        <v>23</v>
      </c>
      <c r="L382" s="42">
        <v>2.74</v>
      </c>
      <c r="M382" s="42">
        <v>7.15</v>
      </c>
      <c r="N382" s="42" t="s">
        <v>551</v>
      </c>
      <c r="O382" s="42" t="s">
        <v>1198</v>
      </c>
      <c r="P382" s="42" t="s">
        <v>552</v>
      </c>
      <c r="Q382" s="42" t="s">
        <v>547</v>
      </c>
      <c r="R382" s="42">
        <v>78</v>
      </c>
      <c r="S382" s="42"/>
      <c r="T382" s="42">
        <f t="shared" si="34"/>
        <v>2.74</v>
      </c>
      <c r="U382" s="42">
        <v>16</v>
      </c>
      <c r="V382" s="42">
        <v>50413</v>
      </c>
      <c r="W382" s="42" t="str">
        <f t="shared" si="35"/>
        <v>K</v>
      </c>
      <c r="X382" s="42">
        <f t="shared" si="36"/>
        <v>3</v>
      </c>
      <c r="Y382" s="42">
        <f t="shared" si="37"/>
        <v>3</v>
      </c>
      <c r="Z382" s="42">
        <f t="shared" si="38"/>
        <v>3</v>
      </c>
      <c r="AA382" s="43" t="str">
        <f t="shared" si="39"/>
        <v>K</v>
      </c>
    </row>
    <row r="383" spans="1:27" ht="12.75">
      <c r="A383" s="34">
        <v>23</v>
      </c>
      <c r="B383" s="42" t="s">
        <v>291</v>
      </c>
      <c r="C383" s="42" t="s">
        <v>582</v>
      </c>
      <c r="D383" s="42" t="s">
        <v>632</v>
      </c>
      <c r="E383" s="42">
        <v>35969</v>
      </c>
      <c r="F383" s="42" t="b">
        <v>1</v>
      </c>
      <c r="G383" s="42" t="s">
        <v>548</v>
      </c>
      <c r="H383" s="42" t="s">
        <v>292</v>
      </c>
      <c r="I383" s="42" t="s">
        <v>701</v>
      </c>
      <c r="J383" s="42" t="s">
        <v>550</v>
      </c>
      <c r="K383" s="42">
        <v>20</v>
      </c>
      <c r="L383" s="42">
        <v>2.6</v>
      </c>
      <c r="M383" s="42">
        <v>6.89</v>
      </c>
      <c r="N383" s="42" t="s">
        <v>551</v>
      </c>
      <c r="O383" s="42" t="s">
        <v>1198</v>
      </c>
      <c r="P383" s="42" t="s">
        <v>552</v>
      </c>
      <c r="Q383" s="42" t="s">
        <v>547</v>
      </c>
      <c r="R383" s="42">
        <v>87</v>
      </c>
      <c r="S383" s="42">
        <v>0.12</v>
      </c>
      <c r="T383" s="42">
        <f t="shared" si="34"/>
        <v>2.72</v>
      </c>
      <c r="U383" s="42">
        <v>16</v>
      </c>
      <c r="V383" s="42">
        <v>50413</v>
      </c>
      <c r="W383" s="42" t="str">
        <f t="shared" si="35"/>
        <v>T</v>
      </c>
      <c r="X383" s="42">
        <f t="shared" si="36"/>
        <v>3</v>
      </c>
      <c r="Y383" s="42">
        <f t="shared" si="37"/>
        <v>2</v>
      </c>
      <c r="Z383" s="42">
        <f t="shared" si="38"/>
        <v>3</v>
      </c>
      <c r="AA383" s="43" t="str">
        <f t="shared" si="39"/>
        <v>K</v>
      </c>
    </row>
    <row r="384" spans="1:27" ht="12.75">
      <c r="A384" s="34">
        <v>24</v>
      </c>
      <c r="B384" s="42" t="s">
        <v>1184</v>
      </c>
      <c r="C384" s="42" t="s">
        <v>558</v>
      </c>
      <c r="D384" s="42" t="s">
        <v>690</v>
      </c>
      <c r="E384" s="42">
        <v>35444</v>
      </c>
      <c r="F384" s="42" t="b">
        <v>1</v>
      </c>
      <c r="G384" s="42" t="s">
        <v>548</v>
      </c>
      <c r="H384" s="42" t="s">
        <v>1185</v>
      </c>
      <c r="I384" s="42" t="s">
        <v>701</v>
      </c>
      <c r="J384" s="42" t="s">
        <v>550</v>
      </c>
      <c r="K384" s="42">
        <v>28</v>
      </c>
      <c r="L384" s="42">
        <v>2.64</v>
      </c>
      <c r="M384" s="42">
        <v>7.44</v>
      </c>
      <c r="N384" s="42" t="s">
        <v>551</v>
      </c>
      <c r="O384" s="42" t="s">
        <v>1198</v>
      </c>
      <c r="P384" s="42" t="s">
        <v>552</v>
      </c>
      <c r="Q384" s="42" t="s">
        <v>547</v>
      </c>
      <c r="R384" s="42">
        <v>70</v>
      </c>
      <c r="S384" s="42"/>
      <c r="T384" s="42">
        <f t="shared" si="34"/>
        <v>2.64</v>
      </c>
      <c r="U384" s="42">
        <v>16</v>
      </c>
      <c r="V384" s="42">
        <v>50413</v>
      </c>
      <c r="W384" s="42" t="str">
        <f t="shared" si="35"/>
        <v>K</v>
      </c>
      <c r="X384" s="42">
        <f t="shared" si="36"/>
        <v>3</v>
      </c>
      <c r="Y384" s="42">
        <f t="shared" si="37"/>
        <v>3</v>
      </c>
      <c r="Z384" s="42">
        <f t="shared" si="38"/>
        <v>3</v>
      </c>
      <c r="AA384" s="43" t="str">
        <f t="shared" si="39"/>
        <v>K</v>
      </c>
    </row>
    <row r="385" spans="1:27" ht="12.75">
      <c r="A385" s="34">
        <v>25</v>
      </c>
      <c r="B385" s="45" t="s">
        <v>297</v>
      </c>
      <c r="C385" s="45" t="s">
        <v>298</v>
      </c>
      <c r="D385" s="45" t="s">
        <v>717</v>
      </c>
      <c r="E385" s="45">
        <v>36022</v>
      </c>
      <c r="F385" s="45" t="b">
        <v>1</v>
      </c>
      <c r="G385" s="45" t="s">
        <v>548</v>
      </c>
      <c r="H385" s="45" t="s">
        <v>299</v>
      </c>
      <c r="I385" s="45" t="s">
        <v>718</v>
      </c>
      <c r="J385" s="45" t="s">
        <v>550</v>
      </c>
      <c r="K385" s="45">
        <v>22</v>
      </c>
      <c r="L385" s="45">
        <v>2.64</v>
      </c>
      <c r="M385" s="45">
        <v>7.15</v>
      </c>
      <c r="N385" s="45" t="s">
        <v>551</v>
      </c>
      <c r="O385" s="45" t="s">
        <v>1198</v>
      </c>
      <c r="P385" s="45" t="s">
        <v>552</v>
      </c>
      <c r="Q385" s="45" t="s">
        <v>547</v>
      </c>
      <c r="R385" s="45">
        <v>70</v>
      </c>
      <c r="S385" s="45"/>
      <c r="T385" s="45">
        <f t="shared" si="34"/>
        <v>2.64</v>
      </c>
      <c r="U385" s="45">
        <v>16</v>
      </c>
      <c r="V385" s="45">
        <v>50413</v>
      </c>
      <c r="W385" s="45" t="str">
        <f t="shared" si="35"/>
        <v>K</v>
      </c>
      <c r="X385" s="45">
        <f t="shared" si="36"/>
        <v>3</v>
      </c>
      <c r="Y385" s="45">
        <f t="shared" si="37"/>
        <v>3</v>
      </c>
      <c r="Z385" s="45">
        <f t="shared" si="38"/>
        <v>3</v>
      </c>
      <c r="AA385" s="46" t="str">
        <f t="shared" si="39"/>
        <v>K</v>
      </c>
    </row>
    <row r="386" spans="1:23" ht="19.5">
      <c r="A386" s="60" t="s">
        <v>1211</v>
      </c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</row>
    <row r="387" spans="1:28" ht="12.75">
      <c r="A387" s="16" t="s">
        <v>419</v>
      </c>
      <c r="B387" s="16" t="s">
        <v>925</v>
      </c>
      <c r="C387" s="16" t="s">
        <v>926</v>
      </c>
      <c r="D387" s="16"/>
      <c r="E387" s="16" t="s">
        <v>927</v>
      </c>
      <c r="F387" s="16" t="s">
        <v>541</v>
      </c>
      <c r="G387" s="16" t="s">
        <v>928</v>
      </c>
      <c r="H387" s="16" t="s">
        <v>929</v>
      </c>
      <c r="I387" s="16" t="s">
        <v>930</v>
      </c>
      <c r="J387" s="16" t="s">
        <v>931</v>
      </c>
      <c r="K387" s="16" t="s">
        <v>942</v>
      </c>
      <c r="L387" s="16" t="s">
        <v>932</v>
      </c>
      <c r="M387" s="16" t="s">
        <v>933</v>
      </c>
      <c r="N387" s="16" t="s">
        <v>542</v>
      </c>
      <c r="O387" s="16" t="s">
        <v>934</v>
      </c>
      <c r="P387" s="16" t="s">
        <v>935</v>
      </c>
      <c r="Q387" s="16" t="s">
        <v>936</v>
      </c>
      <c r="R387" s="16" t="s">
        <v>937</v>
      </c>
      <c r="S387" s="16" t="s">
        <v>223</v>
      </c>
      <c r="T387" s="16" t="s">
        <v>224</v>
      </c>
      <c r="U387" s="16" t="s">
        <v>1219</v>
      </c>
      <c r="V387" s="16" t="s">
        <v>1202</v>
      </c>
      <c r="W387" s="16" t="s">
        <v>1203</v>
      </c>
      <c r="X387" s="22" t="s">
        <v>1221</v>
      </c>
      <c r="Y387" s="9" t="s">
        <v>1222</v>
      </c>
      <c r="Z387" s="9" t="s">
        <v>1223</v>
      </c>
      <c r="AA387" s="9" t="s">
        <v>1224</v>
      </c>
      <c r="AB387" s="9" t="s">
        <v>1225</v>
      </c>
    </row>
    <row r="388" spans="1:27" ht="12.75">
      <c r="A388" s="34">
        <v>1</v>
      </c>
      <c r="B388" s="34" t="s">
        <v>736</v>
      </c>
      <c r="C388" s="34" t="s">
        <v>727</v>
      </c>
      <c r="D388" s="34" t="s">
        <v>737</v>
      </c>
      <c r="E388" s="34">
        <v>35820</v>
      </c>
      <c r="F388" s="34" t="b">
        <v>1</v>
      </c>
      <c r="G388" s="34" t="s">
        <v>548</v>
      </c>
      <c r="H388" s="34" t="s">
        <v>738</v>
      </c>
      <c r="I388" s="34" t="s">
        <v>734</v>
      </c>
      <c r="J388" s="34" t="s">
        <v>575</v>
      </c>
      <c r="K388" s="34">
        <v>28</v>
      </c>
      <c r="L388" s="34">
        <v>3.79</v>
      </c>
      <c r="M388" s="34">
        <v>8.9</v>
      </c>
      <c r="N388" s="34" t="s">
        <v>551</v>
      </c>
      <c r="O388" s="34" t="s">
        <v>1198</v>
      </c>
      <c r="P388" s="34" t="s">
        <v>621</v>
      </c>
      <c r="Q388" s="34" t="s">
        <v>547</v>
      </c>
      <c r="R388" s="34">
        <v>92</v>
      </c>
      <c r="S388" s="34"/>
      <c r="T388" s="34">
        <f aca="true" t="shared" si="40" ref="T388:T428">L388+S388</f>
        <v>3.79</v>
      </c>
      <c r="U388" s="34">
        <v>16</v>
      </c>
      <c r="V388" s="34">
        <v>50423</v>
      </c>
      <c r="W388" s="34" t="str">
        <f>IF(R388&lt;80,"K",IF(R388&lt;90,"T",IF(R388&lt;=100,"X")))</f>
        <v>X</v>
      </c>
      <c r="X388" s="34">
        <f>IF(T388&lt;=3.19,3,IF(T388&lt;=3.59,2,IF(T388&lt;=5,1)))</f>
        <v>1</v>
      </c>
      <c r="Y388" s="34">
        <f>IF(R388&lt;80,3,IF(R388&lt;90,2,IF(R388&lt;=100,1)))</f>
        <v>1</v>
      </c>
      <c r="Z388" s="34">
        <f aca="true" t="shared" si="41" ref="Z388:Z428">IF(AND(X388=1,Y388=1),1,IF(AND(X388=1,Y388=2),2,IF(AND(X388=1,Y388=3),2,IF(X388&lt;Y388,Y388,IF((X388&gt;Y388),X388,IF((X388=Y388),X388))))))</f>
        <v>1</v>
      </c>
      <c r="AA388" s="35" t="str">
        <f>IF(Z388=1,"XS",IF(Z388=2,"G",IF(Z388=3,"K")))</f>
        <v>XS</v>
      </c>
    </row>
    <row r="389" spans="1:27" ht="12.75">
      <c r="A389" s="34">
        <v>2</v>
      </c>
      <c r="B389" s="34" t="s">
        <v>750</v>
      </c>
      <c r="C389" s="34" t="s">
        <v>751</v>
      </c>
      <c r="D389" s="34" t="s">
        <v>707</v>
      </c>
      <c r="E389" s="34">
        <v>35891</v>
      </c>
      <c r="F389" s="34" t="b">
        <v>1</v>
      </c>
      <c r="G389" s="34" t="s">
        <v>548</v>
      </c>
      <c r="H389" s="34" t="s">
        <v>752</v>
      </c>
      <c r="I389" s="34" t="s">
        <v>734</v>
      </c>
      <c r="J389" s="34" t="s">
        <v>575</v>
      </c>
      <c r="K389" s="34">
        <v>29</v>
      </c>
      <c r="L389" s="34">
        <v>3.66</v>
      </c>
      <c r="M389" s="34">
        <v>8.53</v>
      </c>
      <c r="N389" s="34" t="s">
        <v>551</v>
      </c>
      <c r="O389" s="34" t="s">
        <v>1198</v>
      </c>
      <c r="P389" s="34" t="s">
        <v>621</v>
      </c>
      <c r="Q389" s="34" t="s">
        <v>547</v>
      </c>
      <c r="R389" s="34">
        <v>95</v>
      </c>
      <c r="S389" s="34">
        <v>0.12</v>
      </c>
      <c r="T389" s="34">
        <f t="shared" si="40"/>
        <v>3.7800000000000002</v>
      </c>
      <c r="U389" s="34">
        <v>16</v>
      </c>
      <c r="V389" s="34">
        <v>50423</v>
      </c>
      <c r="W389" s="34" t="str">
        <f aca="true" t="shared" si="42" ref="W389:W428">IF(R389&lt;80,"K",IF(R389&lt;90,"T",IF(R389&lt;=100,"X")))</f>
        <v>X</v>
      </c>
      <c r="X389" s="34">
        <f aca="true" t="shared" si="43" ref="X389:X428">IF(T389&lt;=3.19,3,IF(T389&lt;=3.59,2,IF(T389&lt;=5,1)))</f>
        <v>1</v>
      </c>
      <c r="Y389" s="34">
        <f aca="true" t="shared" si="44" ref="Y389:Y428">IF(R389&lt;80,3,IF(R389&lt;90,2,IF(R389&lt;=100,1)))</f>
        <v>1</v>
      </c>
      <c r="Z389" s="34">
        <f t="shared" si="41"/>
        <v>1</v>
      </c>
      <c r="AA389" s="35" t="str">
        <f aca="true" t="shared" si="45" ref="AA389:AA428">IF(Z389=1,"XS",IF(Z389=2,"G",IF(Z389=3,"K")))</f>
        <v>XS</v>
      </c>
    </row>
    <row r="390" spans="1:27" ht="12.75">
      <c r="A390" s="34">
        <v>3</v>
      </c>
      <c r="B390" s="34" t="s">
        <v>762</v>
      </c>
      <c r="C390" s="34" t="s">
        <v>673</v>
      </c>
      <c r="D390" s="34" t="s">
        <v>707</v>
      </c>
      <c r="E390" s="34">
        <v>35934</v>
      </c>
      <c r="F390" s="34" t="b">
        <v>1</v>
      </c>
      <c r="G390" s="34" t="s">
        <v>548</v>
      </c>
      <c r="H390" s="34" t="s">
        <v>763</v>
      </c>
      <c r="I390" s="34" t="s">
        <v>756</v>
      </c>
      <c r="J390" s="34" t="s">
        <v>575</v>
      </c>
      <c r="K390" s="34">
        <v>23</v>
      </c>
      <c r="L390" s="34">
        <v>3.7</v>
      </c>
      <c r="M390" s="34">
        <v>8.47</v>
      </c>
      <c r="N390" s="34" t="s">
        <v>551</v>
      </c>
      <c r="O390" s="34" t="s">
        <v>1198</v>
      </c>
      <c r="P390" s="34" t="s">
        <v>621</v>
      </c>
      <c r="Q390" s="34" t="s">
        <v>547</v>
      </c>
      <c r="R390" s="34">
        <v>83</v>
      </c>
      <c r="S390" s="34"/>
      <c r="T390" s="34">
        <f t="shared" si="40"/>
        <v>3.7</v>
      </c>
      <c r="U390" s="34">
        <v>16</v>
      </c>
      <c r="V390" s="34">
        <v>50423</v>
      </c>
      <c r="W390" s="34" t="str">
        <f t="shared" si="42"/>
        <v>T</v>
      </c>
      <c r="X390" s="34">
        <f t="shared" si="43"/>
        <v>1</v>
      </c>
      <c r="Y390" s="34">
        <f t="shared" si="44"/>
        <v>2</v>
      </c>
      <c r="Z390" s="34">
        <f t="shared" si="41"/>
        <v>2</v>
      </c>
      <c r="AA390" s="35" t="str">
        <f t="shared" si="45"/>
        <v>G</v>
      </c>
    </row>
    <row r="391" spans="1:27" ht="12.75">
      <c r="A391" s="34">
        <v>4</v>
      </c>
      <c r="B391" s="34" t="s">
        <v>759</v>
      </c>
      <c r="C391" s="34" t="s">
        <v>760</v>
      </c>
      <c r="D391" s="34" t="s">
        <v>688</v>
      </c>
      <c r="E391" s="34">
        <v>35799</v>
      </c>
      <c r="F391" s="34" t="b">
        <v>1</v>
      </c>
      <c r="G391" s="34" t="s">
        <v>548</v>
      </c>
      <c r="H391" s="34" t="s">
        <v>761</v>
      </c>
      <c r="I391" s="34" t="s">
        <v>756</v>
      </c>
      <c r="J391" s="34" t="s">
        <v>575</v>
      </c>
      <c r="K391" s="34">
        <v>20</v>
      </c>
      <c r="L391" s="34">
        <v>3.5</v>
      </c>
      <c r="M391" s="34">
        <v>8.62</v>
      </c>
      <c r="N391" s="34" t="s">
        <v>551</v>
      </c>
      <c r="O391" s="34" t="s">
        <v>1198</v>
      </c>
      <c r="P391" s="34" t="s">
        <v>546</v>
      </c>
      <c r="Q391" s="34" t="s">
        <v>547</v>
      </c>
      <c r="R391" s="34">
        <v>86</v>
      </c>
      <c r="S391" s="34"/>
      <c r="T391" s="34">
        <f t="shared" si="40"/>
        <v>3.5</v>
      </c>
      <c r="U391" s="34">
        <v>16</v>
      </c>
      <c r="V391" s="34">
        <v>50423</v>
      </c>
      <c r="W391" s="34" t="str">
        <f t="shared" si="42"/>
        <v>T</v>
      </c>
      <c r="X391" s="34">
        <f t="shared" si="43"/>
        <v>2</v>
      </c>
      <c r="Y391" s="34">
        <f t="shared" si="44"/>
        <v>2</v>
      </c>
      <c r="Z391" s="34">
        <f t="shared" si="41"/>
        <v>2</v>
      </c>
      <c r="AA391" s="35" t="str">
        <f t="shared" si="45"/>
        <v>G</v>
      </c>
    </row>
    <row r="392" spans="1:27" ht="12.75">
      <c r="A392" s="34">
        <v>5</v>
      </c>
      <c r="B392" s="34" t="s">
        <v>31</v>
      </c>
      <c r="C392" s="34" t="s">
        <v>740</v>
      </c>
      <c r="D392" s="34" t="s">
        <v>690</v>
      </c>
      <c r="E392" s="34">
        <v>36133</v>
      </c>
      <c r="F392" s="34" t="b">
        <v>1</v>
      </c>
      <c r="G392" s="34" t="s">
        <v>548</v>
      </c>
      <c r="H392" s="34" t="s">
        <v>32</v>
      </c>
      <c r="I392" s="34" t="s">
        <v>734</v>
      </c>
      <c r="J392" s="34" t="s">
        <v>575</v>
      </c>
      <c r="K392" s="34">
        <v>35</v>
      </c>
      <c r="L392" s="34">
        <v>3.43</v>
      </c>
      <c r="M392" s="34">
        <v>8.29</v>
      </c>
      <c r="N392" s="34" t="s">
        <v>551</v>
      </c>
      <c r="O392" s="34" t="s">
        <v>1198</v>
      </c>
      <c r="P392" s="34" t="s">
        <v>546</v>
      </c>
      <c r="Q392" s="34" t="s">
        <v>547</v>
      </c>
      <c r="R392" s="34">
        <v>90</v>
      </c>
      <c r="S392" s="34"/>
      <c r="T392" s="34">
        <f t="shared" si="40"/>
        <v>3.43</v>
      </c>
      <c r="U392" s="34">
        <v>16</v>
      </c>
      <c r="V392" s="34">
        <v>50423</v>
      </c>
      <c r="W392" s="34" t="str">
        <f t="shared" si="42"/>
        <v>X</v>
      </c>
      <c r="X392" s="34">
        <f t="shared" si="43"/>
        <v>2</v>
      </c>
      <c r="Y392" s="34">
        <f t="shared" si="44"/>
        <v>1</v>
      </c>
      <c r="Z392" s="34">
        <f t="shared" si="41"/>
        <v>2</v>
      </c>
      <c r="AA392" s="35" t="str">
        <f t="shared" si="45"/>
        <v>G</v>
      </c>
    </row>
    <row r="393" spans="1:27" ht="12.75">
      <c r="A393" s="34">
        <v>6</v>
      </c>
      <c r="B393" s="34" t="s">
        <v>766</v>
      </c>
      <c r="C393" s="34" t="s">
        <v>558</v>
      </c>
      <c r="D393" s="34" t="s">
        <v>767</v>
      </c>
      <c r="E393" s="34">
        <v>35759</v>
      </c>
      <c r="F393" s="34" t="b">
        <v>1</v>
      </c>
      <c r="G393" s="34" t="s">
        <v>548</v>
      </c>
      <c r="H393" s="34" t="s">
        <v>768</v>
      </c>
      <c r="I393" s="34" t="s">
        <v>756</v>
      </c>
      <c r="J393" s="34" t="s">
        <v>575</v>
      </c>
      <c r="K393" s="34">
        <v>21</v>
      </c>
      <c r="L393" s="34">
        <v>3.43</v>
      </c>
      <c r="M393" s="34">
        <v>8.23</v>
      </c>
      <c r="N393" s="34" t="s">
        <v>551</v>
      </c>
      <c r="O393" s="34" t="s">
        <v>1198</v>
      </c>
      <c r="P393" s="34" t="s">
        <v>546</v>
      </c>
      <c r="Q393" s="34" t="s">
        <v>547</v>
      </c>
      <c r="R393" s="34">
        <v>84</v>
      </c>
      <c r="S393" s="34"/>
      <c r="T393" s="34">
        <f t="shared" si="40"/>
        <v>3.43</v>
      </c>
      <c r="U393" s="34">
        <v>16</v>
      </c>
      <c r="V393" s="34">
        <v>50423</v>
      </c>
      <c r="W393" s="34" t="str">
        <f t="shared" si="42"/>
        <v>T</v>
      </c>
      <c r="X393" s="34">
        <f t="shared" si="43"/>
        <v>2</v>
      </c>
      <c r="Y393" s="34">
        <f t="shared" si="44"/>
        <v>2</v>
      </c>
      <c r="Z393" s="34">
        <f t="shared" si="41"/>
        <v>2</v>
      </c>
      <c r="AA393" s="35" t="str">
        <f t="shared" si="45"/>
        <v>G</v>
      </c>
    </row>
    <row r="394" spans="1:27" ht="12.75">
      <c r="A394" s="34">
        <v>7</v>
      </c>
      <c r="B394" s="34" t="s">
        <v>52</v>
      </c>
      <c r="C394" s="34" t="s">
        <v>53</v>
      </c>
      <c r="D394" s="34" t="s">
        <v>649</v>
      </c>
      <c r="E394" s="34">
        <v>36001</v>
      </c>
      <c r="F394" s="34" t="b">
        <v>1</v>
      </c>
      <c r="G394" s="34" t="s">
        <v>548</v>
      </c>
      <c r="H394" s="34" t="s">
        <v>54</v>
      </c>
      <c r="I394" s="34" t="s">
        <v>756</v>
      </c>
      <c r="J394" s="34" t="s">
        <v>575</v>
      </c>
      <c r="K394" s="34">
        <v>29</v>
      </c>
      <c r="L394" s="34">
        <v>3.24</v>
      </c>
      <c r="M394" s="34">
        <v>7.81</v>
      </c>
      <c r="N394" s="34" t="s">
        <v>551</v>
      </c>
      <c r="O394" s="34" t="s">
        <v>1198</v>
      </c>
      <c r="P394" s="34" t="s">
        <v>546</v>
      </c>
      <c r="Q394" s="34" t="s">
        <v>547</v>
      </c>
      <c r="R394" s="34">
        <v>85</v>
      </c>
      <c r="S394" s="34">
        <v>0.12</v>
      </c>
      <c r="T394" s="34">
        <f t="shared" si="40"/>
        <v>3.3600000000000003</v>
      </c>
      <c r="U394" s="34">
        <v>16</v>
      </c>
      <c r="V394" s="34">
        <v>50423</v>
      </c>
      <c r="W394" s="34" t="str">
        <f t="shared" si="42"/>
        <v>T</v>
      </c>
      <c r="X394" s="34">
        <f t="shared" si="43"/>
        <v>2</v>
      </c>
      <c r="Y394" s="34">
        <f t="shared" si="44"/>
        <v>2</v>
      </c>
      <c r="Z394" s="34">
        <f t="shared" si="41"/>
        <v>2</v>
      </c>
      <c r="AA394" s="35" t="str">
        <f t="shared" si="45"/>
        <v>G</v>
      </c>
    </row>
    <row r="395" spans="1:27" ht="12.75">
      <c r="A395" s="34">
        <v>8</v>
      </c>
      <c r="B395" s="34" t="s">
        <v>774</v>
      </c>
      <c r="C395" s="34" t="s">
        <v>775</v>
      </c>
      <c r="D395" s="34" t="s">
        <v>776</v>
      </c>
      <c r="E395" s="34">
        <v>35796</v>
      </c>
      <c r="F395" s="34" t="b">
        <v>1</v>
      </c>
      <c r="G395" s="34" t="s">
        <v>548</v>
      </c>
      <c r="H395" s="34" t="s">
        <v>777</v>
      </c>
      <c r="I395" s="34" t="s">
        <v>772</v>
      </c>
      <c r="J395" s="34" t="s">
        <v>575</v>
      </c>
      <c r="K395" s="34">
        <v>25</v>
      </c>
      <c r="L395" s="34">
        <v>3.36</v>
      </c>
      <c r="M395" s="34">
        <v>8.12</v>
      </c>
      <c r="N395" s="34" t="s">
        <v>551</v>
      </c>
      <c r="O395" s="34" t="s">
        <v>1198</v>
      </c>
      <c r="P395" s="34" t="s">
        <v>546</v>
      </c>
      <c r="Q395" s="34" t="s">
        <v>547</v>
      </c>
      <c r="R395" s="34">
        <v>70</v>
      </c>
      <c r="S395" s="34"/>
      <c r="T395" s="34">
        <f t="shared" si="40"/>
        <v>3.36</v>
      </c>
      <c r="U395" s="34">
        <v>16</v>
      </c>
      <c r="V395" s="34">
        <v>50423</v>
      </c>
      <c r="W395" s="34" t="str">
        <f t="shared" si="42"/>
        <v>K</v>
      </c>
      <c r="X395" s="34">
        <f t="shared" si="43"/>
        <v>2</v>
      </c>
      <c r="Y395" s="34">
        <f t="shared" si="44"/>
        <v>3</v>
      </c>
      <c r="Z395" s="34">
        <f t="shared" si="41"/>
        <v>3</v>
      </c>
      <c r="AA395" s="35" t="str">
        <f t="shared" si="45"/>
        <v>K</v>
      </c>
    </row>
    <row r="396" spans="1:27" ht="12.75">
      <c r="A396" s="34">
        <v>9</v>
      </c>
      <c r="B396" s="34" t="s">
        <v>33</v>
      </c>
      <c r="C396" s="34" t="s">
        <v>600</v>
      </c>
      <c r="D396" s="34" t="s">
        <v>604</v>
      </c>
      <c r="E396" s="34">
        <v>35785</v>
      </c>
      <c r="F396" s="34" t="b">
        <v>1</v>
      </c>
      <c r="G396" s="34" t="s">
        <v>548</v>
      </c>
      <c r="H396" s="34" t="s">
        <v>34</v>
      </c>
      <c r="I396" s="34" t="s">
        <v>734</v>
      </c>
      <c r="J396" s="34" t="s">
        <v>575</v>
      </c>
      <c r="K396" s="34">
        <v>33</v>
      </c>
      <c r="L396" s="34">
        <v>3.3</v>
      </c>
      <c r="M396" s="34">
        <v>8.13</v>
      </c>
      <c r="N396" s="34" t="s">
        <v>551</v>
      </c>
      <c r="O396" s="34" t="s">
        <v>1198</v>
      </c>
      <c r="P396" s="34" t="s">
        <v>546</v>
      </c>
      <c r="Q396" s="34" t="s">
        <v>547</v>
      </c>
      <c r="R396" s="34">
        <v>88</v>
      </c>
      <c r="S396" s="34"/>
      <c r="T396" s="34">
        <f t="shared" si="40"/>
        <v>3.3</v>
      </c>
      <c r="U396" s="34">
        <v>16</v>
      </c>
      <c r="V396" s="34">
        <v>50423</v>
      </c>
      <c r="W396" s="34" t="str">
        <f t="shared" si="42"/>
        <v>T</v>
      </c>
      <c r="X396" s="34">
        <f t="shared" si="43"/>
        <v>2</v>
      </c>
      <c r="Y396" s="34">
        <f t="shared" si="44"/>
        <v>2</v>
      </c>
      <c r="Z396" s="34">
        <f t="shared" si="41"/>
        <v>2</v>
      </c>
      <c r="AA396" s="35" t="str">
        <f t="shared" si="45"/>
        <v>G</v>
      </c>
    </row>
    <row r="397" spans="1:27" s="36" customFormat="1" ht="12.75">
      <c r="A397" s="34">
        <v>10</v>
      </c>
      <c r="B397" s="34" t="s">
        <v>35</v>
      </c>
      <c r="C397" s="34" t="s">
        <v>36</v>
      </c>
      <c r="D397" s="34" t="s">
        <v>652</v>
      </c>
      <c r="E397" s="34">
        <v>35970</v>
      </c>
      <c r="F397" s="34" t="b">
        <v>1</v>
      </c>
      <c r="G397" s="34" t="s">
        <v>548</v>
      </c>
      <c r="H397" s="34" t="s">
        <v>37</v>
      </c>
      <c r="I397" s="34" t="s">
        <v>734</v>
      </c>
      <c r="J397" s="34" t="s">
        <v>575</v>
      </c>
      <c r="K397" s="34">
        <v>26</v>
      </c>
      <c r="L397" s="34">
        <v>3.27</v>
      </c>
      <c r="M397" s="34">
        <v>8</v>
      </c>
      <c r="N397" s="34" t="s">
        <v>551</v>
      </c>
      <c r="O397" s="34" t="s">
        <v>1198</v>
      </c>
      <c r="P397" s="34" t="s">
        <v>546</v>
      </c>
      <c r="Q397" s="34" t="s">
        <v>547</v>
      </c>
      <c r="R397" s="34">
        <v>92</v>
      </c>
      <c r="S397" s="34"/>
      <c r="T397" s="34">
        <f t="shared" si="40"/>
        <v>3.27</v>
      </c>
      <c r="U397" s="34">
        <v>16</v>
      </c>
      <c r="V397" s="34">
        <v>50423</v>
      </c>
      <c r="W397" s="34" t="str">
        <f t="shared" si="42"/>
        <v>X</v>
      </c>
      <c r="X397" s="34">
        <f t="shared" si="43"/>
        <v>2</v>
      </c>
      <c r="Y397" s="34">
        <f t="shared" si="44"/>
        <v>1</v>
      </c>
      <c r="Z397" s="34">
        <f t="shared" si="41"/>
        <v>2</v>
      </c>
      <c r="AA397" s="35" t="str">
        <f t="shared" si="45"/>
        <v>G</v>
      </c>
    </row>
    <row r="398" spans="1:27" s="36" customFormat="1" ht="12.75">
      <c r="A398" s="34">
        <v>11</v>
      </c>
      <c r="B398" s="34" t="s">
        <v>322</v>
      </c>
      <c r="C398" s="34" t="s">
        <v>323</v>
      </c>
      <c r="D398" s="34" t="s">
        <v>597</v>
      </c>
      <c r="E398" s="34">
        <v>36072</v>
      </c>
      <c r="F398" s="34" t="b">
        <v>1</v>
      </c>
      <c r="G398" s="34" t="s">
        <v>548</v>
      </c>
      <c r="H398" s="34" t="s">
        <v>324</v>
      </c>
      <c r="I398" s="34" t="s">
        <v>734</v>
      </c>
      <c r="J398" s="34" t="s">
        <v>575</v>
      </c>
      <c r="K398" s="34">
        <v>31</v>
      </c>
      <c r="L398" s="34">
        <v>3.13</v>
      </c>
      <c r="M398" s="34">
        <v>7.86</v>
      </c>
      <c r="N398" s="34" t="s">
        <v>551</v>
      </c>
      <c r="O398" s="34" t="s">
        <v>1198</v>
      </c>
      <c r="P398" s="34" t="s">
        <v>552</v>
      </c>
      <c r="Q398" s="34" t="s">
        <v>547</v>
      </c>
      <c r="R398" s="34">
        <v>87</v>
      </c>
      <c r="S398" s="34"/>
      <c r="T398" s="34">
        <f t="shared" si="40"/>
        <v>3.13</v>
      </c>
      <c r="U398" s="34">
        <v>16</v>
      </c>
      <c r="V398" s="34">
        <v>50423</v>
      </c>
      <c r="W398" s="34" t="str">
        <f t="shared" si="42"/>
        <v>T</v>
      </c>
      <c r="X398" s="34">
        <f t="shared" si="43"/>
        <v>3</v>
      </c>
      <c r="Y398" s="34">
        <f t="shared" si="44"/>
        <v>2</v>
      </c>
      <c r="Z398" s="34">
        <f t="shared" si="41"/>
        <v>3</v>
      </c>
      <c r="AA398" s="35" t="str">
        <f t="shared" si="45"/>
        <v>K</v>
      </c>
    </row>
    <row r="399" spans="1:27" s="36" customFormat="1" ht="12.75">
      <c r="A399" s="34">
        <v>12</v>
      </c>
      <c r="B399" s="34" t="s">
        <v>38</v>
      </c>
      <c r="C399" s="34" t="s">
        <v>582</v>
      </c>
      <c r="D399" s="34" t="s">
        <v>733</v>
      </c>
      <c r="E399" s="34">
        <v>35907</v>
      </c>
      <c r="F399" s="34" t="b">
        <v>1</v>
      </c>
      <c r="G399" s="34" t="s">
        <v>548</v>
      </c>
      <c r="H399" s="34" t="s">
        <v>39</v>
      </c>
      <c r="I399" s="34" t="s">
        <v>734</v>
      </c>
      <c r="J399" s="34" t="s">
        <v>575</v>
      </c>
      <c r="K399" s="34">
        <v>30</v>
      </c>
      <c r="L399" s="34">
        <v>3.13</v>
      </c>
      <c r="M399" s="34">
        <v>7.82</v>
      </c>
      <c r="N399" s="34" t="s">
        <v>551</v>
      </c>
      <c r="O399" s="34" t="s">
        <v>1198</v>
      </c>
      <c r="P399" s="34" t="s">
        <v>552</v>
      </c>
      <c r="Q399" s="34" t="s">
        <v>547</v>
      </c>
      <c r="R399" s="34">
        <v>82</v>
      </c>
      <c r="S399" s="34"/>
      <c r="T399" s="34">
        <f t="shared" si="40"/>
        <v>3.13</v>
      </c>
      <c r="U399" s="34">
        <v>16</v>
      </c>
      <c r="V399" s="34">
        <v>50423</v>
      </c>
      <c r="W399" s="34" t="str">
        <f t="shared" si="42"/>
        <v>T</v>
      </c>
      <c r="X399" s="34">
        <f t="shared" si="43"/>
        <v>3</v>
      </c>
      <c r="Y399" s="34">
        <f t="shared" si="44"/>
        <v>2</v>
      </c>
      <c r="Z399" s="34">
        <f t="shared" si="41"/>
        <v>3</v>
      </c>
      <c r="AA399" s="35" t="str">
        <f t="shared" si="45"/>
        <v>K</v>
      </c>
    </row>
    <row r="400" spans="1:27" s="36" customFormat="1" ht="12.75">
      <c r="A400" s="34">
        <v>13</v>
      </c>
      <c r="B400" s="34" t="s">
        <v>354</v>
      </c>
      <c r="C400" s="34" t="s">
        <v>355</v>
      </c>
      <c r="D400" s="34" t="s">
        <v>356</v>
      </c>
      <c r="E400" s="34">
        <v>36083</v>
      </c>
      <c r="F400" s="34" t="b">
        <v>1</v>
      </c>
      <c r="G400" s="34" t="s">
        <v>548</v>
      </c>
      <c r="H400" s="34" t="s">
        <v>357</v>
      </c>
      <c r="I400" s="34" t="s">
        <v>72</v>
      </c>
      <c r="J400" s="34" t="s">
        <v>575</v>
      </c>
      <c r="K400" s="34">
        <v>28</v>
      </c>
      <c r="L400" s="34">
        <v>3.11</v>
      </c>
      <c r="M400" s="34">
        <v>7.95</v>
      </c>
      <c r="N400" s="34" t="s">
        <v>551</v>
      </c>
      <c r="O400" s="34" t="s">
        <v>1198</v>
      </c>
      <c r="P400" s="34" t="s">
        <v>552</v>
      </c>
      <c r="Q400" s="34" t="s">
        <v>547</v>
      </c>
      <c r="R400" s="34">
        <v>75</v>
      </c>
      <c r="S400" s="34"/>
      <c r="T400" s="34">
        <f t="shared" si="40"/>
        <v>3.11</v>
      </c>
      <c r="U400" s="34">
        <v>16</v>
      </c>
      <c r="V400" s="34">
        <v>50423</v>
      </c>
      <c r="W400" s="34" t="str">
        <f t="shared" si="42"/>
        <v>K</v>
      </c>
      <c r="X400" s="34">
        <f t="shared" si="43"/>
        <v>3</v>
      </c>
      <c r="Y400" s="34">
        <f t="shared" si="44"/>
        <v>3</v>
      </c>
      <c r="Z400" s="34">
        <f t="shared" si="41"/>
        <v>3</v>
      </c>
      <c r="AA400" s="35" t="str">
        <f t="shared" si="45"/>
        <v>K</v>
      </c>
    </row>
    <row r="401" spans="1:27" s="36" customFormat="1" ht="12.75">
      <c r="A401" s="34">
        <v>14</v>
      </c>
      <c r="B401" s="34" t="s">
        <v>55</v>
      </c>
      <c r="C401" s="34" t="s">
        <v>758</v>
      </c>
      <c r="D401" s="34" t="s">
        <v>652</v>
      </c>
      <c r="E401" s="34">
        <v>36109</v>
      </c>
      <c r="F401" s="34" t="b">
        <v>1</v>
      </c>
      <c r="G401" s="34" t="s">
        <v>548</v>
      </c>
      <c r="H401" s="34" t="s">
        <v>56</v>
      </c>
      <c r="I401" s="34" t="s">
        <v>756</v>
      </c>
      <c r="J401" s="34" t="s">
        <v>575</v>
      </c>
      <c r="K401" s="34">
        <v>20</v>
      </c>
      <c r="L401" s="34">
        <v>3.1</v>
      </c>
      <c r="M401" s="34">
        <v>7.56</v>
      </c>
      <c r="N401" s="34" t="s">
        <v>551</v>
      </c>
      <c r="O401" s="34" t="s">
        <v>1198</v>
      </c>
      <c r="P401" s="34" t="s">
        <v>552</v>
      </c>
      <c r="Q401" s="34" t="s">
        <v>547</v>
      </c>
      <c r="R401" s="34">
        <v>82</v>
      </c>
      <c r="S401" s="34"/>
      <c r="T401" s="34">
        <f t="shared" si="40"/>
        <v>3.1</v>
      </c>
      <c r="U401" s="34">
        <v>16</v>
      </c>
      <c r="V401" s="34">
        <v>50423</v>
      </c>
      <c r="W401" s="34" t="str">
        <f t="shared" si="42"/>
        <v>T</v>
      </c>
      <c r="X401" s="34">
        <f t="shared" si="43"/>
        <v>3</v>
      </c>
      <c r="Y401" s="34">
        <f t="shared" si="44"/>
        <v>2</v>
      </c>
      <c r="Z401" s="34">
        <f t="shared" si="41"/>
        <v>3</v>
      </c>
      <c r="AA401" s="35" t="str">
        <f t="shared" si="45"/>
        <v>K</v>
      </c>
    </row>
    <row r="402" spans="1:27" s="36" customFormat="1" ht="12.75">
      <c r="A402" s="34">
        <v>15</v>
      </c>
      <c r="B402" s="34" t="s">
        <v>64</v>
      </c>
      <c r="C402" s="34" t="s">
        <v>669</v>
      </c>
      <c r="D402" s="34" t="s">
        <v>65</v>
      </c>
      <c r="E402" s="34">
        <v>35877</v>
      </c>
      <c r="F402" s="34" t="b">
        <v>1</v>
      </c>
      <c r="G402" s="34" t="s">
        <v>548</v>
      </c>
      <c r="H402" s="34" t="s">
        <v>66</v>
      </c>
      <c r="I402" s="34" t="s">
        <v>772</v>
      </c>
      <c r="J402" s="34" t="s">
        <v>575</v>
      </c>
      <c r="K402" s="34">
        <v>26</v>
      </c>
      <c r="L402" s="34">
        <v>2.92</v>
      </c>
      <c r="M402" s="34">
        <v>7.33</v>
      </c>
      <c r="N402" s="34" t="s">
        <v>551</v>
      </c>
      <c r="O402" s="34" t="s">
        <v>1198</v>
      </c>
      <c r="P402" s="34" t="s">
        <v>552</v>
      </c>
      <c r="Q402" s="34" t="s">
        <v>547</v>
      </c>
      <c r="R402" s="34">
        <v>75</v>
      </c>
      <c r="S402" s="34">
        <v>0.12</v>
      </c>
      <c r="T402" s="34">
        <f t="shared" si="40"/>
        <v>3.04</v>
      </c>
      <c r="U402" s="34">
        <v>16</v>
      </c>
      <c r="V402" s="34">
        <v>50423</v>
      </c>
      <c r="W402" s="34" t="str">
        <f t="shared" si="42"/>
        <v>K</v>
      </c>
      <c r="X402" s="34">
        <f t="shared" si="43"/>
        <v>3</v>
      </c>
      <c r="Y402" s="34">
        <f t="shared" si="44"/>
        <v>3</v>
      </c>
      <c r="Z402" s="34">
        <f t="shared" si="41"/>
        <v>3</v>
      </c>
      <c r="AA402" s="35" t="str">
        <f t="shared" si="45"/>
        <v>K</v>
      </c>
    </row>
    <row r="403" spans="1:27" s="44" customFormat="1" ht="12.75">
      <c r="A403" s="34">
        <v>16</v>
      </c>
      <c r="B403" s="34" t="s">
        <v>743</v>
      </c>
      <c r="C403" s="34" t="s">
        <v>744</v>
      </c>
      <c r="D403" s="34" t="s">
        <v>563</v>
      </c>
      <c r="E403" s="34">
        <v>36017</v>
      </c>
      <c r="F403" s="34" t="b">
        <v>1</v>
      </c>
      <c r="G403" s="34" t="s">
        <v>548</v>
      </c>
      <c r="H403" s="34" t="s">
        <v>745</v>
      </c>
      <c r="I403" s="34" t="s">
        <v>734</v>
      </c>
      <c r="J403" s="34" t="s">
        <v>575</v>
      </c>
      <c r="K403" s="34">
        <v>28</v>
      </c>
      <c r="L403" s="34">
        <v>3</v>
      </c>
      <c r="M403" s="34">
        <v>7.75</v>
      </c>
      <c r="N403" s="34" t="s">
        <v>551</v>
      </c>
      <c r="O403" s="34" t="s">
        <v>1198</v>
      </c>
      <c r="P403" s="34" t="s">
        <v>552</v>
      </c>
      <c r="Q403" s="34" t="s">
        <v>547</v>
      </c>
      <c r="R403" s="34">
        <v>90</v>
      </c>
      <c r="S403" s="34"/>
      <c r="T403" s="34">
        <f t="shared" si="40"/>
        <v>3</v>
      </c>
      <c r="U403" s="34">
        <v>16</v>
      </c>
      <c r="V403" s="34">
        <v>50423</v>
      </c>
      <c r="W403" s="34" t="str">
        <f t="shared" si="42"/>
        <v>X</v>
      </c>
      <c r="X403" s="34">
        <f t="shared" si="43"/>
        <v>3</v>
      </c>
      <c r="Y403" s="34">
        <f t="shared" si="44"/>
        <v>1</v>
      </c>
      <c r="Z403" s="34">
        <f t="shared" si="41"/>
        <v>3</v>
      </c>
      <c r="AA403" s="35" t="str">
        <f t="shared" si="45"/>
        <v>K</v>
      </c>
    </row>
    <row r="404" spans="1:27" s="44" customFormat="1" ht="12.75">
      <c r="A404" s="34">
        <v>17</v>
      </c>
      <c r="B404" s="34" t="s">
        <v>73</v>
      </c>
      <c r="C404" s="34" t="s">
        <v>74</v>
      </c>
      <c r="D404" s="34" t="s">
        <v>717</v>
      </c>
      <c r="E404" s="34">
        <v>36069</v>
      </c>
      <c r="F404" s="34" t="b">
        <v>1</v>
      </c>
      <c r="G404" s="34" t="s">
        <v>548</v>
      </c>
      <c r="H404" s="34" t="s">
        <v>75</v>
      </c>
      <c r="I404" s="34" t="s">
        <v>72</v>
      </c>
      <c r="J404" s="34" t="s">
        <v>575</v>
      </c>
      <c r="K404" s="34">
        <v>25</v>
      </c>
      <c r="L404" s="34">
        <v>3</v>
      </c>
      <c r="M404" s="34">
        <v>7.64</v>
      </c>
      <c r="N404" s="34" t="s">
        <v>551</v>
      </c>
      <c r="O404" s="34" t="s">
        <v>1198</v>
      </c>
      <c r="P404" s="34" t="s">
        <v>552</v>
      </c>
      <c r="Q404" s="34" t="s">
        <v>547</v>
      </c>
      <c r="R404" s="34">
        <v>75</v>
      </c>
      <c r="S404" s="34"/>
      <c r="T404" s="34">
        <f t="shared" si="40"/>
        <v>3</v>
      </c>
      <c r="U404" s="34">
        <v>16</v>
      </c>
      <c r="V404" s="34">
        <v>50423</v>
      </c>
      <c r="W404" s="34" t="str">
        <f t="shared" si="42"/>
        <v>K</v>
      </c>
      <c r="X404" s="34">
        <f t="shared" si="43"/>
        <v>3</v>
      </c>
      <c r="Y404" s="34">
        <f t="shared" si="44"/>
        <v>3</v>
      </c>
      <c r="Z404" s="34">
        <f t="shared" si="41"/>
        <v>3</v>
      </c>
      <c r="AA404" s="35" t="str">
        <f t="shared" si="45"/>
        <v>K</v>
      </c>
    </row>
    <row r="405" spans="1:27" ht="12.75">
      <c r="A405" s="34">
        <v>18</v>
      </c>
      <c r="B405" s="34" t="s">
        <v>57</v>
      </c>
      <c r="C405" s="34" t="s">
        <v>1120</v>
      </c>
      <c r="D405" s="34" t="s">
        <v>663</v>
      </c>
      <c r="E405" s="34">
        <v>35868</v>
      </c>
      <c r="F405" s="34" t="b">
        <v>1</v>
      </c>
      <c r="G405" s="34" t="s">
        <v>548</v>
      </c>
      <c r="H405" s="34" t="s">
        <v>58</v>
      </c>
      <c r="I405" s="34" t="s">
        <v>756</v>
      </c>
      <c r="J405" s="34" t="s">
        <v>575</v>
      </c>
      <c r="K405" s="34">
        <v>23</v>
      </c>
      <c r="L405" s="34">
        <v>3</v>
      </c>
      <c r="M405" s="34">
        <v>7.63</v>
      </c>
      <c r="N405" s="34" t="s">
        <v>551</v>
      </c>
      <c r="O405" s="34" t="s">
        <v>1198</v>
      </c>
      <c r="P405" s="34" t="s">
        <v>552</v>
      </c>
      <c r="Q405" s="34" t="s">
        <v>547</v>
      </c>
      <c r="R405" s="34">
        <v>82</v>
      </c>
      <c r="S405" s="34"/>
      <c r="T405" s="34">
        <f t="shared" si="40"/>
        <v>3</v>
      </c>
      <c r="U405" s="34">
        <v>16</v>
      </c>
      <c r="V405" s="34">
        <v>50423</v>
      </c>
      <c r="W405" s="34" t="str">
        <f t="shared" si="42"/>
        <v>T</v>
      </c>
      <c r="X405" s="34">
        <f t="shared" si="43"/>
        <v>3</v>
      </c>
      <c r="Y405" s="34">
        <f t="shared" si="44"/>
        <v>2</v>
      </c>
      <c r="Z405" s="34">
        <f t="shared" si="41"/>
        <v>3</v>
      </c>
      <c r="AA405" s="35" t="str">
        <f t="shared" si="45"/>
        <v>K</v>
      </c>
    </row>
    <row r="406" spans="1:27" ht="12.75">
      <c r="A406" s="34">
        <v>19</v>
      </c>
      <c r="B406" s="34" t="s">
        <v>70</v>
      </c>
      <c r="C406" s="34" t="s">
        <v>779</v>
      </c>
      <c r="D406" s="34" t="s">
        <v>780</v>
      </c>
      <c r="E406" s="34">
        <v>35905</v>
      </c>
      <c r="F406" s="34" t="b">
        <v>1</v>
      </c>
      <c r="G406" s="34" t="s">
        <v>548</v>
      </c>
      <c r="H406" s="34" t="s">
        <v>71</v>
      </c>
      <c r="I406" s="34" t="s">
        <v>72</v>
      </c>
      <c r="J406" s="34" t="s">
        <v>575</v>
      </c>
      <c r="K406" s="34">
        <v>23</v>
      </c>
      <c r="L406" s="34">
        <v>3</v>
      </c>
      <c r="M406" s="34">
        <v>7.56</v>
      </c>
      <c r="N406" s="34" t="s">
        <v>551</v>
      </c>
      <c r="O406" s="34" t="s">
        <v>1198</v>
      </c>
      <c r="P406" s="34" t="s">
        <v>552</v>
      </c>
      <c r="Q406" s="34" t="s">
        <v>547</v>
      </c>
      <c r="R406" s="34">
        <v>80</v>
      </c>
      <c r="S406" s="34"/>
      <c r="T406" s="34">
        <f t="shared" si="40"/>
        <v>3</v>
      </c>
      <c r="U406" s="34">
        <v>16</v>
      </c>
      <c r="V406" s="34">
        <v>50423</v>
      </c>
      <c r="W406" s="34" t="str">
        <f t="shared" si="42"/>
        <v>T</v>
      </c>
      <c r="X406" s="34">
        <f t="shared" si="43"/>
        <v>3</v>
      </c>
      <c r="Y406" s="34">
        <f t="shared" si="44"/>
        <v>2</v>
      </c>
      <c r="Z406" s="34">
        <f t="shared" si="41"/>
        <v>3</v>
      </c>
      <c r="AA406" s="35" t="str">
        <f t="shared" si="45"/>
        <v>K</v>
      </c>
    </row>
    <row r="407" spans="1:27" ht="12.75">
      <c r="A407" s="34">
        <v>20</v>
      </c>
      <c r="B407" s="34" t="s">
        <v>40</v>
      </c>
      <c r="C407" s="34" t="s">
        <v>41</v>
      </c>
      <c r="D407" s="34" t="s">
        <v>749</v>
      </c>
      <c r="E407" s="34">
        <v>36103</v>
      </c>
      <c r="F407" s="34" t="b">
        <v>1</v>
      </c>
      <c r="G407" s="34" t="s">
        <v>548</v>
      </c>
      <c r="H407" s="34" t="s">
        <v>42</v>
      </c>
      <c r="I407" s="34" t="s">
        <v>734</v>
      </c>
      <c r="J407" s="34" t="s">
        <v>575</v>
      </c>
      <c r="K407" s="34">
        <v>24</v>
      </c>
      <c r="L407" s="34">
        <v>2.96</v>
      </c>
      <c r="M407" s="34">
        <v>7.59</v>
      </c>
      <c r="N407" s="34" t="s">
        <v>551</v>
      </c>
      <c r="O407" s="34" t="s">
        <v>1198</v>
      </c>
      <c r="P407" s="34" t="s">
        <v>552</v>
      </c>
      <c r="Q407" s="34" t="s">
        <v>547</v>
      </c>
      <c r="R407" s="34">
        <v>92</v>
      </c>
      <c r="S407" s="34"/>
      <c r="T407" s="34">
        <f t="shared" si="40"/>
        <v>2.96</v>
      </c>
      <c r="U407" s="34">
        <v>16</v>
      </c>
      <c r="V407" s="34">
        <v>50423</v>
      </c>
      <c r="W407" s="34" t="str">
        <f t="shared" si="42"/>
        <v>X</v>
      </c>
      <c r="X407" s="34">
        <f t="shared" si="43"/>
        <v>3</v>
      </c>
      <c r="Y407" s="34">
        <f t="shared" si="44"/>
        <v>1</v>
      </c>
      <c r="Z407" s="34">
        <f t="shared" si="41"/>
        <v>3</v>
      </c>
      <c r="AA407" s="35" t="str">
        <f t="shared" si="45"/>
        <v>K</v>
      </c>
    </row>
    <row r="408" spans="1:27" ht="12.75">
      <c r="A408" s="34">
        <v>21</v>
      </c>
      <c r="B408" s="34" t="s">
        <v>43</v>
      </c>
      <c r="C408" s="34" t="s">
        <v>740</v>
      </c>
      <c r="D408" s="34" t="s">
        <v>741</v>
      </c>
      <c r="E408" s="34">
        <v>36085</v>
      </c>
      <c r="F408" s="34" t="b">
        <v>1</v>
      </c>
      <c r="G408" s="34" t="s">
        <v>548</v>
      </c>
      <c r="H408" s="34" t="s">
        <v>44</v>
      </c>
      <c r="I408" s="34" t="s">
        <v>734</v>
      </c>
      <c r="J408" s="34" t="s">
        <v>575</v>
      </c>
      <c r="K408" s="34">
        <v>28</v>
      </c>
      <c r="L408" s="34">
        <v>2.93</v>
      </c>
      <c r="M408" s="34">
        <v>7.5</v>
      </c>
      <c r="N408" s="34" t="s">
        <v>551</v>
      </c>
      <c r="O408" s="34" t="s">
        <v>1198</v>
      </c>
      <c r="P408" s="34" t="s">
        <v>552</v>
      </c>
      <c r="Q408" s="34" t="s">
        <v>547</v>
      </c>
      <c r="R408" s="34">
        <v>86</v>
      </c>
      <c r="S408" s="34"/>
      <c r="T408" s="34">
        <f t="shared" si="40"/>
        <v>2.93</v>
      </c>
      <c r="U408" s="34">
        <v>16</v>
      </c>
      <c r="V408" s="34">
        <v>50423</v>
      </c>
      <c r="W408" s="34" t="str">
        <f t="shared" si="42"/>
        <v>T</v>
      </c>
      <c r="X408" s="34">
        <f t="shared" si="43"/>
        <v>3</v>
      </c>
      <c r="Y408" s="34">
        <f t="shared" si="44"/>
        <v>2</v>
      </c>
      <c r="Z408" s="34">
        <f t="shared" si="41"/>
        <v>3</v>
      </c>
      <c r="AA408" s="35" t="str">
        <f t="shared" si="45"/>
        <v>K</v>
      </c>
    </row>
    <row r="409" spans="1:27" ht="12.75">
      <c r="A409" s="34">
        <v>22</v>
      </c>
      <c r="B409" s="34" t="s">
        <v>59</v>
      </c>
      <c r="C409" s="34" t="s">
        <v>60</v>
      </c>
      <c r="D409" s="34" t="s">
        <v>61</v>
      </c>
      <c r="E409" s="34">
        <v>35856</v>
      </c>
      <c r="F409" s="34" t="b">
        <v>1</v>
      </c>
      <c r="G409" s="34" t="s">
        <v>548</v>
      </c>
      <c r="H409" s="34" t="s">
        <v>62</v>
      </c>
      <c r="I409" s="34" t="s">
        <v>756</v>
      </c>
      <c r="J409" s="34" t="s">
        <v>575</v>
      </c>
      <c r="K409" s="34">
        <v>25</v>
      </c>
      <c r="L409" s="34">
        <v>2.84</v>
      </c>
      <c r="M409" s="34">
        <v>7.47</v>
      </c>
      <c r="N409" s="34" t="s">
        <v>551</v>
      </c>
      <c r="O409" s="34" t="s">
        <v>1198</v>
      </c>
      <c r="P409" s="34" t="s">
        <v>552</v>
      </c>
      <c r="Q409" s="34" t="s">
        <v>547</v>
      </c>
      <c r="R409" s="34">
        <v>83</v>
      </c>
      <c r="S409" s="34"/>
      <c r="T409" s="34">
        <f t="shared" si="40"/>
        <v>2.84</v>
      </c>
      <c r="U409" s="34">
        <v>16</v>
      </c>
      <c r="V409" s="34">
        <v>50423</v>
      </c>
      <c r="W409" s="34" t="str">
        <f t="shared" si="42"/>
        <v>T</v>
      </c>
      <c r="X409" s="34">
        <f t="shared" si="43"/>
        <v>3</v>
      </c>
      <c r="Y409" s="34">
        <f t="shared" si="44"/>
        <v>2</v>
      </c>
      <c r="Z409" s="34">
        <f t="shared" si="41"/>
        <v>3</v>
      </c>
      <c r="AA409" s="35" t="str">
        <f t="shared" si="45"/>
        <v>K</v>
      </c>
    </row>
    <row r="410" spans="1:27" ht="12.75">
      <c r="A410" s="34">
        <v>23</v>
      </c>
      <c r="B410" s="34" t="s">
        <v>76</v>
      </c>
      <c r="C410" s="34" t="s">
        <v>77</v>
      </c>
      <c r="D410" s="34" t="s">
        <v>781</v>
      </c>
      <c r="E410" s="34">
        <v>35787</v>
      </c>
      <c r="F410" s="34" t="b">
        <v>1</v>
      </c>
      <c r="G410" s="34" t="s">
        <v>548</v>
      </c>
      <c r="H410" s="34" t="s">
        <v>78</v>
      </c>
      <c r="I410" s="34" t="s">
        <v>72</v>
      </c>
      <c r="J410" s="34" t="s">
        <v>575</v>
      </c>
      <c r="K410" s="34">
        <v>23</v>
      </c>
      <c r="L410" s="34">
        <v>2.83</v>
      </c>
      <c r="M410" s="34">
        <v>7.32</v>
      </c>
      <c r="N410" s="34" t="s">
        <v>551</v>
      </c>
      <c r="O410" s="34" t="s">
        <v>1198</v>
      </c>
      <c r="P410" s="34" t="s">
        <v>552</v>
      </c>
      <c r="Q410" s="34" t="s">
        <v>547</v>
      </c>
      <c r="R410" s="34">
        <v>75</v>
      </c>
      <c r="S410" s="34"/>
      <c r="T410" s="34">
        <f t="shared" si="40"/>
        <v>2.83</v>
      </c>
      <c r="U410" s="34">
        <v>16</v>
      </c>
      <c r="V410" s="34">
        <v>50423</v>
      </c>
      <c r="W410" s="34" t="str">
        <f t="shared" si="42"/>
        <v>K</v>
      </c>
      <c r="X410" s="34">
        <f t="shared" si="43"/>
        <v>3</v>
      </c>
      <c r="Y410" s="34">
        <f t="shared" si="44"/>
        <v>3</v>
      </c>
      <c r="Z410" s="34">
        <f t="shared" si="41"/>
        <v>3</v>
      </c>
      <c r="AA410" s="35" t="str">
        <f t="shared" si="45"/>
        <v>K</v>
      </c>
    </row>
    <row r="411" spans="1:27" s="36" customFormat="1" ht="12.75">
      <c r="A411" s="34">
        <v>24</v>
      </c>
      <c r="B411" s="34" t="s">
        <v>330</v>
      </c>
      <c r="C411" s="34" t="s">
        <v>331</v>
      </c>
      <c r="D411" s="34" t="s">
        <v>332</v>
      </c>
      <c r="E411" s="34">
        <v>36093</v>
      </c>
      <c r="F411" s="34" t="b">
        <v>1</v>
      </c>
      <c r="G411" s="34" t="s">
        <v>548</v>
      </c>
      <c r="H411" s="34" t="s">
        <v>333</v>
      </c>
      <c r="I411" s="34" t="s">
        <v>756</v>
      </c>
      <c r="J411" s="34" t="s">
        <v>575</v>
      </c>
      <c r="K411" s="34">
        <v>26</v>
      </c>
      <c r="L411" s="34">
        <v>2.81</v>
      </c>
      <c r="M411" s="34">
        <v>7.52</v>
      </c>
      <c r="N411" s="34" t="s">
        <v>551</v>
      </c>
      <c r="O411" s="34" t="s">
        <v>1198</v>
      </c>
      <c r="P411" s="34" t="s">
        <v>552</v>
      </c>
      <c r="Q411" s="34" t="s">
        <v>547</v>
      </c>
      <c r="R411" s="34">
        <v>80</v>
      </c>
      <c r="S411" s="34"/>
      <c r="T411" s="34">
        <f t="shared" si="40"/>
        <v>2.81</v>
      </c>
      <c r="U411" s="34">
        <v>16</v>
      </c>
      <c r="V411" s="34">
        <v>50423</v>
      </c>
      <c r="W411" s="34" t="str">
        <f t="shared" si="42"/>
        <v>T</v>
      </c>
      <c r="X411" s="34">
        <f t="shared" si="43"/>
        <v>3</v>
      </c>
      <c r="Y411" s="34">
        <f t="shared" si="44"/>
        <v>2</v>
      </c>
      <c r="Z411" s="34">
        <f t="shared" si="41"/>
        <v>3</v>
      </c>
      <c r="AA411" s="35" t="str">
        <f t="shared" si="45"/>
        <v>K</v>
      </c>
    </row>
    <row r="412" spans="1:27" s="36" customFormat="1" ht="12.75">
      <c r="A412" s="34">
        <v>25</v>
      </c>
      <c r="B412" s="34" t="s">
        <v>45</v>
      </c>
      <c r="C412" s="34" t="s">
        <v>46</v>
      </c>
      <c r="D412" s="34" t="s">
        <v>47</v>
      </c>
      <c r="E412" s="34">
        <v>36001</v>
      </c>
      <c r="F412" s="34" t="b">
        <v>1</v>
      </c>
      <c r="G412" s="34" t="s">
        <v>548</v>
      </c>
      <c r="H412" s="34" t="s">
        <v>48</v>
      </c>
      <c r="I412" s="34" t="s">
        <v>734</v>
      </c>
      <c r="J412" s="34" t="s">
        <v>575</v>
      </c>
      <c r="K412" s="34">
        <v>29</v>
      </c>
      <c r="L412" s="34">
        <v>2.79</v>
      </c>
      <c r="M412" s="34">
        <v>7.37</v>
      </c>
      <c r="N412" s="34" t="s">
        <v>551</v>
      </c>
      <c r="O412" s="34" t="s">
        <v>1198</v>
      </c>
      <c r="P412" s="34" t="s">
        <v>552</v>
      </c>
      <c r="Q412" s="34" t="s">
        <v>547</v>
      </c>
      <c r="R412" s="34">
        <v>90</v>
      </c>
      <c r="S412" s="34"/>
      <c r="T412" s="34">
        <f t="shared" si="40"/>
        <v>2.79</v>
      </c>
      <c r="U412" s="34">
        <v>16</v>
      </c>
      <c r="V412" s="34">
        <v>50423</v>
      </c>
      <c r="W412" s="34" t="str">
        <f t="shared" si="42"/>
        <v>X</v>
      </c>
      <c r="X412" s="34">
        <f t="shared" si="43"/>
        <v>3</v>
      </c>
      <c r="Y412" s="34">
        <f t="shared" si="44"/>
        <v>1</v>
      </c>
      <c r="Z412" s="34">
        <f t="shared" si="41"/>
        <v>3</v>
      </c>
      <c r="AA412" s="35" t="str">
        <f t="shared" si="45"/>
        <v>K</v>
      </c>
    </row>
    <row r="413" spans="1:27" s="36" customFormat="1" ht="12.75">
      <c r="A413" s="34">
        <v>26</v>
      </c>
      <c r="B413" s="34" t="s">
        <v>23</v>
      </c>
      <c r="C413" s="34" t="s">
        <v>24</v>
      </c>
      <c r="D413" s="34" t="s">
        <v>731</v>
      </c>
      <c r="E413" s="34">
        <v>35974</v>
      </c>
      <c r="F413" s="34" t="b">
        <v>1</v>
      </c>
      <c r="G413" s="34" t="s">
        <v>548</v>
      </c>
      <c r="H413" s="34" t="s">
        <v>25</v>
      </c>
      <c r="I413" s="34" t="s">
        <v>26</v>
      </c>
      <c r="J413" s="34" t="s">
        <v>575</v>
      </c>
      <c r="K413" s="34">
        <v>26</v>
      </c>
      <c r="L413" s="34">
        <v>2.77</v>
      </c>
      <c r="M413" s="34">
        <v>7.55</v>
      </c>
      <c r="N413" s="34" t="s">
        <v>551</v>
      </c>
      <c r="O413" s="34" t="s">
        <v>1198</v>
      </c>
      <c r="P413" s="34" t="s">
        <v>552</v>
      </c>
      <c r="Q413" s="34" t="s">
        <v>547</v>
      </c>
      <c r="R413" s="34">
        <v>80</v>
      </c>
      <c r="S413" s="34"/>
      <c r="T413" s="34">
        <f t="shared" si="40"/>
        <v>2.77</v>
      </c>
      <c r="U413" s="34">
        <v>16</v>
      </c>
      <c r="V413" s="34">
        <v>50423</v>
      </c>
      <c r="W413" s="34" t="str">
        <f t="shared" si="42"/>
        <v>T</v>
      </c>
      <c r="X413" s="34">
        <f t="shared" si="43"/>
        <v>3</v>
      </c>
      <c r="Y413" s="34">
        <f t="shared" si="44"/>
        <v>2</v>
      </c>
      <c r="Z413" s="34">
        <f t="shared" si="41"/>
        <v>3</v>
      </c>
      <c r="AA413" s="35" t="str">
        <f t="shared" si="45"/>
        <v>K</v>
      </c>
    </row>
    <row r="414" spans="1:27" s="36" customFormat="1" ht="12.75">
      <c r="A414" s="34">
        <v>27</v>
      </c>
      <c r="B414" s="34" t="s">
        <v>79</v>
      </c>
      <c r="C414" s="34" t="s">
        <v>80</v>
      </c>
      <c r="D414" s="34" t="s">
        <v>81</v>
      </c>
      <c r="E414" s="34">
        <v>35905</v>
      </c>
      <c r="F414" s="34" t="b">
        <v>1</v>
      </c>
      <c r="G414" s="34" t="s">
        <v>548</v>
      </c>
      <c r="H414" s="34" t="s">
        <v>82</v>
      </c>
      <c r="I414" s="34" t="s">
        <v>72</v>
      </c>
      <c r="J414" s="34" t="s">
        <v>575</v>
      </c>
      <c r="K414" s="34">
        <v>29</v>
      </c>
      <c r="L414" s="34">
        <v>2.76</v>
      </c>
      <c r="M414" s="34">
        <v>7.26</v>
      </c>
      <c r="N414" s="34" t="s">
        <v>551</v>
      </c>
      <c r="O414" s="34" t="s">
        <v>1198</v>
      </c>
      <c r="P414" s="34" t="s">
        <v>552</v>
      </c>
      <c r="Q414" s="34" t="s">
        <v>547</v>
      </c>
      <c r="R414" s="34">
        <v>75</v>
      </c>
      <c r="S414" s="34"/>
      <c r="T414" s="34">
        <f t="shared" si="40"/>
        <v>2.76</v>
      </c>
      <c r="U414" s="34">
        <v>16</v>
      </c>
      <c r="V414" s="34">
        <v>50423</v>
      </c>
      <c r="W414" s="34" t="str">
        <f t="shared" si="42"/>
        <v>K</v>
      </c>
      <c r="X414" s="34">
        <f t="shared" si="43"/>
        <v>3</v>
      </c>
      <c r="Y414" s="34">
        <f t="shared" si="44"/>
        <v>3</v>
      </c>
      <c r="Z414" s="34">
        <f t="shared" si="41"/>
        <v>3</v>
      </c>
      <c r="AA414" s="35" t="str">
        <f t="shared" si="45"/>
        <v>K</v>
      </c>
    </row>
    <row r="415" spans="1:27" s="36" customFormat="1" ht="12.75">
      <c r="A415" s="34">
        <v>28</v>
      </c>
      <c r="B415" s="42" t="s">
        <v>27</v>
      </c>
      <c r="C415" s="42" t="s">
        <v>28</v>
      </c>
      <c r="D415" s="42" t="s">
        <v>732</v>
      </c>
      <c r="E415" s="42">
        <v>36043</v>
      </c>
      <c r="F415" s="42" t="b">
        <v>0</v>
      </c>
      <c r="G415" s="42" t="s">
        <v>1199</v>
      </c>
      <c r="H415" s="42" t="s">
        <v>29</v>
      </c>
      <c r="I415" s="42" t="s">
        <v>26</v>
      </c>
      <c r="J415" s="42" t="s">
        <v>575</v>
      </c>
      <c r="K415" s="42">
        <v>27</v>
      </c>
      <c r="L415" s="42">
        <v>2.63</v>
      </c>
      <c r="M415" s="42">
        <v>7.08</v>
      </c>
      <c r="N415" s="42" t="s">
        <v>551</v>
      </c>
      <c r="O415" s="42" t="s">
        <v>1198</v>
      </c>
      <c r="P415" s="42" t="s">
        <v>552</v>
      </c>
      <c r="Q415" s="42" t="s">
        <v>547</v>
      </c>
      <c r="R415" s="42">
        <v>95</v>
      </c>
      <c r="S415" s="42">
        <v>0.12</v>
      </c>
      <c r="T415" s="42">
        <f t="shared" si="40"/>
        <v>2.75</v>
      </c>
      <c r="U415" s="42">
        <v>16</v>
      </c>
      <c r="V415" s="42">
        <v>50423</v>
      </c>
      <c r="W415" s="42" t="str">
        <f t="shared" si="42"/>
        <v>X</v>
      </c>
      <c r="X415" s="42">
        <f t="shared" si="43"/>
        <v>3</v>
      </c>
      <c r="Y415" s="42">
        <f t="shared" si="44"/>
        <v>1</v>
      </c>
      <c r="Z415" s="42">
        <f t="shared" si="41"/>
        <v>3</v>
      </c>
      <c r="AA415" s="43" t="str">
        <f t="shared" si="45"/>
        <v>K</v>
      </c>
    </row>
    <row r="416" spans="1:27" s="36" customFormat="1" ht="12.75">
      <c r="A416" s="34">
        <v>29</v>
      </c>
      <c r="B416" s="42" t="s">
        <v>769</v>
      </c>
      <c r="C416" s="42" t="s">
        <v>678</v>
      </c>
      <c r="D416" s="42" t="s">
        <v>770</v>
      </c>
      <c r="E416" s="42">
        <v>36059</v>
      </c>
      <c r="F416" s="42" t="b">
        <v>1</v>
      </c>
      <c r="G416" s="42" t="s">
        <v>548</v>
      </c>
      <c r="H416" s="42" t="s">
        <v>771</v>
      </c>
      <c r="I416" s="42" t="s">
        <v>772</v>
      </c>
      <c r="J416" s="42" t="s">
        <v>575</v>
      </c>
      <c r="K416" s="42">
        <v>24</v>
      </c>
      <c r="L416" s="42">
        <v>2.62</v>
      </c>
      <c r="M416" s="42">
        <v>7.29</v>
      </c>
      <c r="N416" s="42" t="s">
        <v>551</v>
      </c>
      <c r="O416" s="42" t="s">
        <v>1198</v>
      </c>
      <c r="P416" s="42" t="s">
        <v>552</v>
      </c>
      <c r="Q416" s="42" t="s">
        <v>547</v>
      </c>
      <c r="R416" s="42">
        <v>70</v>
      </c>
      <c r="S416" s="42">
        <v>0.12</v>
      </c>
      <c r="T416" s="42">
        <f t="shared" si="40"/>
        <v>2.74</v>
      </c>
      <c r="U416" s="42">
        <v>16</v>
      </c>
      <c r="V416" s="42">
        <v>50423</v>
      </c>
      <c r="W416" s="42" t="str">
        <f t="shared" si="42"/>
        <v>K</v>
      </c>
      <c r="X416" s="42">
        <f t="shared" si="43"/>
        <v>3</v>
      </c>
      <c r="Y416" s="42">
        <f t="shared" si="44"/>
        <v>3</v>
      </c>
      <c r="Z416" s="42">
        <f t="shared" si="41"/>
        <v>3</v>
      </c>
      <c r="AA416" s="43" t="str">
        <f t="shared" si="45"/>
        <v>K</v>
      </c>
    </row>
    <row r="417" spans="1:27" s="36" customFormat="1" ht="12.75">
      <c r="A417" s="34">
        <v>30</v>
      </c>
      <c r="B417" s="42" t="s">
        <v>334</v>
      </c>
      <c r="C417" s="42" t="s">
        <v>335</v>
      </c>
      <c r="D417" s="42" t="s">
        <v>336</v>
      </c>
      <c r="E417" s="42">
        <v>36065</v>
      </c>
      <c r="F417" s="42" t="b">
        <v>1</v>
      </c>
      <c r="G417" s="42" t="s">
        <v>548</v>
      </c>
      <c r="H417" s="42" t="s">
        <v>337</v>
      </c>
      <c r="I417" s="42" t="s">
        <v>756</v>
      </c>
      <c r="J417" s="42" t="s">
        <v>575</v>
      </c>
      <c r="K417" s="42">
        <v>30</v>
      </c>
      <c r="L417" s="42">
        <v>2.73</v>
      </c>
      <c r="M417" s="42">
        <v>7.21</v>
      </c>
      <c r="N417" s="42" t="s">
        <v>551</v>
      </c>
      <c r="O417" s="42" t="s">
        <v>1198</v>
      </c>
      <c r="P417" s="42" t="s">
        <v>552</v>
      </c>
      <c r="Q417" s="42" t="s">
        <v>547</v>
      </c>
      <c r="R417" s="42">
        <v>81</v>
      </c>
      <c r="S417" s="42"/>
      <c r="T417" s="42">
        <f t="shared" si="40"/>
        <v>2.73</v>
      </c>
      <c r="U417" s="42">
        <v>16</v>
      </c>
      <c r="V417" s="42">
        <v>50423</v>
      </c>
      <c r="W417" s="42" t="str">
        <f t="shared" si="42"/>
        <v>T</v>
      </c>
      <c r="X417" s="42">
        <f t="shared" si="43"/>
        <v>3</v>
      </c>
      <c r="Y417" s="42">
        <f t="shared" si="44"/>
        <v>2</v>
      </c>
      <c r="Z417" s="42">
        <f t="shared" si="41"/>
        <v>3</v>
      </c>
      <c r="AA417" s="43" t="str">
        <f t="shared" si="45"/>
        <v>K</v>
      </c>
    </row>
    <row r="418" spans="1:27" s="36" customFormat="1" ht="12.75">
      <c r="A418" s="34">
        <v>31</v>
      </c>
      <c r="B418" s="42" t="s">
        <v>83</v>
      </c>
      <c r="C418" s="42" t="s">
        <v>558</v>
      </c>
      <c r="D418" s="42" t="s">
        <v>84</v>
      </c>
      <c r="E418" s="42">
        <v>35907</v>
      </c>
      <c r="F418" s="42" t="b">
        <v>1</v>
      </c>
      <c r="G418" s="42" t="s">
        <v>548</v>
      </c>
      <c r="H418" s="42" t="s">
        <v>85</v>
      </c>
      <c r="I418" s="42" t="s">
        <v>72</v>
      </c>
      <c r="J418" s="42" t="s">
        <v>575</v>
      </c>
      <c r="K418" s="42">
        <v>28</v>
      </c>
      <c r="L418" s="42">
        <v>2.68</v>
      </c>
      <c r="M418" s="42">
        <v>7.03</v>
      </c>
      <c r="N418" s="42" t="s">
        <v>551</v>
      </c>
      <c r="O418" s="42" t="s">
        <v>1198</v>
      </c>
      <c r="P418" s="42" t="s">
        <v>552</v>
      </c>
      <c r="Q418" s="42" t="s">
        <v>547</v>
      </c>
      <c r="R418" s="42">
        <v>75</v>
      </c>
      <c r="S418" s="42"/>
      <c r="T418" s="42">
        <f t="shared" si="40"/>
        <v>2.68</v>
      </c>
      <c r="U418" s="42">
        <v>16</v>
      </c>
      <c r="V418" s="42">
        <v>50423</v>
      </c>
      <c r="W418" s="42" t="str">
        <f t="shared" si="42"/>
        <v>K</v>
      </c>
      <c r="X418" s="42">
        <f t="shared" si="43"/>
        <v>3</v>
      </c>
      <c r="Y418" s="42">
        <f t="shared" si="44"/>
        <v>3</v>
      </c>
      <c r="Z418" s="42">
        <f t="shared" si="41"/>
        <v>3</v>
      </c>
      <c r="AA418" s="43" t="str">
        <f t="shared" si="45"/>
        <v>K</v>
      </c>
    </row>
    <row r="419" spans="1:27" s="44" customFormat="1" ht="12.75">
      <c r="A419" s="34">
        <v>32</v>
      </c>
      <c r="B419" s="42" t="s">
        <v>67</v>
      </c>
      <c r="C419" s="42" t="s">
        <v>558</v>
      </c>
      <c r="D419" s="42" t="s">
        <v>68</v>
      </c>
      <c r="E419" s="42">
        <v>35974</v>
      </c>
      <c r="F419" s="42" t="b">
        <v>1</v>
      </c>
      <c r="G419" s="42" t="s">
        <v>548</v>
      </c>
      <c r="H419" s="42" t="s">
        <v>69</v>
      </c>
      <c r="I419" s="42" t="s">
        <v>772</v>
      </c>
      <c r="J419" s="42" t="s">
        <v>575</v>
      </c>
      <c r="K419" s="42">
        <v>19</v>
      </c>
      <c r="L419" s="42">
        <v>2.68</v>
      </c>
      <c r="M419" s="42">
        <v>7.01</v>
      </c>
      <c r="N419" s="42" t="s">
        <v>551</v>
      </c>
      <c r="O419" s="42" t="s">
        <v>1198</v>
      </c>
      <c r="P419" s="42" t="s">
        <v>552</v>
      </c>
      <c r="Q419" s="42" t="s">
        <v>547</v>
      </c>
      <c r="R419" s="42">
        <v>70</v>
      </c>
      <c r="S419" s="42"/>
      <c r="T419" s="42">
        <f t="shared" si="40"/>
        <v>2.68</v>
      </c>
      <c r="U419" s="42">
        <v>16</v>
      </c>
      <c r="V419" s="42">
        <v>50423</v>
      </c>
      <c r="W419" s="42" t="str">
        <f t="shared" si="42"/>
        <v>K</v>
      </c>
      <c r="X419" s="42">
        <f t="shared" si="43"/>
        <v>3</v>
      </c>
      <c r="Y419" s="42">
        <f t="shared" si="44"/>
        <v>3</v>
      </c>
      <c r="Z419" s="42">
        <f t="shared" si="41"/>
        <v>3</v>
      </c>
      <c r="AA419" s="43" t="str">
        <f t="shared" si="45"/>
        <v>K</v>
      </c>
    </row>
    <row r="420" spans="1:27" s="44" customFormat="1" ht="12.75">
      <c r="A420" s="34">
        <v>33</v>
      </c>
      <c r="B420" s="42" t="s">
        <v>86</v>
      </c>
      <c r="C420" s="42" t="s">
        <v>653</v>
      </c>
      <c r="D420" s="42" t="s">
        <v>670</v>
      </c>
      <c r="E420" s="42">
        <v>35823</v>
      </c>
      <c r="F420" s="42" t="b">
        <v>1</v>
      </c>
      <c r="G420" s="42" t="s">
        <v>548</v>
      </c>
      <c r="H420" s="42" t="s">
        <v>87</v>
      </c>
      <c r="I420" s="42" t="s">
        <v>72</v>
      </c>
      <c r="J420" s="42" t="s">
        <v>575</v>
      </c>
      <c r="K420" s="42">
        <v>21</v>
      </c>
      <c r="L420" s="42">
        <v>2.67</v>
      </c>
      <c r="M420" s="42">
        <v>7.25</v>
      </c>
      <c r="N420" s="42" t="s">
        <v>551</v>
      </c>
      <c r="O420" s="42" t="s">
        <v>1198</v>
      </c>
      <c r="P420" s="42" t="s">
        <v>552</v>
      </c>
      <c r="Q420" s="42" t="s">
        <v>547</v>
      </c>
      <c r="R420" s="42">
        <v>75</v>
      </c>
      <c r="S420" s="42"/>
      <c r="T420" s="42">
        <f t="shared" si="40"/>
        <v>2.67</v>
      </c>
      <c r="U420" s="42">
        <v>16</v>
      </c>
      <c r="V420" s="42">
        <v>50423</v>
      </c>
      <c r="W420" s="42" t="str">
        <f t="shared" si="42"/>
        <v>K</v>
      </c>
      <c r="X420" s="42">
        <f t="shared" si="43"/>
        <v>3</v>
      </c>
      <c r="Y420" s="42">
        <f t="shared" si="44"/>
        <v>3</v>
      </c>
      <c r="Z420" s="42">
        <f t="shared" si="41"/>
        <v>3</v>
      </c>
      <c r="AA420" s="43" t="str">
        <f t="shared" si="45"/>
        <v>K</v>
      </c>
    </row>
    <row r="421" spans="1:27" s="44" customFormat="1" ht="12.75">
      <c r="A421" s="34">
        <v>34</v>
      </c>
      <c r="B421" s="42" t="s">
        <v>49</v>
      </c>
      <c r="C421" s="42" t="s">
        <v>50</v>
      </c>
      <c r="D421" s="42" t="s">
        <v>604</v>
      </c>
      <c r="E421" s="42">
        <v>35827</v>
      </c>
      <c r="F421" s="42" t="b">
        <v>1</v>
      </c>
      <c r="G421" s="42" t="s">
        <v>548</v>
      </c>
      <c r="H421" s="42" t="s">
        <v>51</v>
      </c>
      <c r="I421" s="42" t="s">
        <v>734</v>
      </c>
      <c r="J421" s="42" t="s">
        <v>575</v>
      </c>
      <c r="K421" s="42">
        <v>30</v>
      </c>
      <c r="L421" s="42">
        <v>2.67</v>
      </c>
      <c r="M421" s="42">
        <v>7.19</v>
      </c>
      <c r="N421" s="42" t="s">
        <v>551</v>
      </c>
      <c r="O421" s="42" t="s">
        <v>1198</v>
      </c>
      <c r="P421" s="42" t="s">
        <v>552</v>
      </c>
      <c r="Q421" s="42" t="s">
        <v>547</v>
      </c>
      <c r="R421" s="42">
        <v>85</v>
      </c>
      <c r="S421" s="42"/>
      <c r="T421" s="42">
        <f t="shared" si="40"/>
        <v>2.67</v>
      </c>
      <c r="U421" s="42">
        <v>16</v>
      </c>
      <c r="V421" s="42">
        <v>50423</v>
      </c>
      <c r="W421" s="42" t="str">
        <f t="shared" si="42"/>
        <v>T</v>
      </c>
      <c r="X421" s="42">
        <f t="shared" si="43"/>
        <v>3</v>
      </c>
      <c r="Y421" s="42">
        <f t="shared" si="44"/>
        <v>2</v>
      </c>
      <c r="Z421" s="42">
        <f t="shared" si="41"/>
        <v>3</v>
      </c>
      <c r="AA421" s="43" t="str">
        <f t="shared" si="45"/>
        <v>K</v>
      </c>
    </row>
    <row r="422" spans="1:27" s="38" customFormat="1" ht="12.75">
      <c r="A422" s="34">
        <v>35</v>
      </c>
      <c r="B422" s="42" t="s">
        <v>338</v>
      </c>
      <c r="C422" s="42" t="s">
        <v>684</v>
      </c>
      <c r="D422" s="42" t="s">
        <v>757</v>
      </c>
      <c r="E422" s="42">
        <v>35957</v>
      </c>
      <c r="F422" s="42" t="b">
        <v>1</v>
      </c>
      <c r="G422" s="42" t="s">
        <v>548</v>
      </c>
      <c r="H422" s="42" t="s">
        <v>339</v>
      </c>
      <c r="I422" s="42" t="s">
        <v>756</v>
      </c>
      <c r="J422" s="42" t="s">
        <v>575</v>
      </c>
      <c r="K422" s="42">
        <v>27</v>
      </c>
      <c r="L422" s="42">
        <v>2.67</v>
      </c>
      <c r="M422" s="42">
        <v>7.14</v>
      </c>
      <c r="N422" s="42" t="s">
        <v>551</v>
      </c>
      <c r="O422" s="42" t="s">
        <v>1198</v>
      </c>
      <c r="P422" s="42" t="s">
        <v>552</v>
      </c>
      <c r="Q422" s="42" t="s">
        <v>547</v>
      </c>
      <c r="R422" s="42">
        <v>81</v>
      </c>
      <c r="S422" s="42"/>
      <c r="T422" s="42">
        <f t="shared" si="40"/>
        <v>2.67</v>
      </c>
      <c r="U422" s="42">
        <v>16</v>
      </c>
      <c r="V422" s="42">
        <v>50423</v>
      </c>
      <c r="W422" s="42" t="str">
        <f t="shared" si="42"/>
        <v>T</v>
      </c>
      <c r="X422" s="42">
        <f t="shared" si="43"/>
        <v>3</v>
      </c>
      <c r="Y422" s="42">
        <f t="shared" si="44"/>
        <v>2</v>
      </c>
      <c r="Z422" s="42">
        <f t="shared" si="41"/>
        <v>3</v>
      </c>
      <c r="AA422" s="43" t="str">
        <f t="shared" si="45"/>
        <v>K</v>
      </c>
    </row>
    <row r="423" spans="1:27" ht="12.75">
      <c r="A423" s="34">
        <v>36</v>
      </c>
      <c r="B423" s="42" t="s">
        <v>325</v>
      </c>
      <c r="C423" s="42" t="s">
        <v>754</v>
      </c>
      <c r="D423" s="42" t="s">
        <v>755</v>
      </c>
      <c r="E423" s="42">
        <v>35827</v>
      </c>
      <c r="F423" s="42" t="b">
        <v>1</v>
      </c>
      <c r="G423" s="42" t="s">
        <v>548</v>
      </c>
      <c r="H423" s="42" t="s">
        <v>326</v>
      </c>
      <c r="I423" s="42" t="s">
        <v>734</v>
      </c>
      <c r="J423" s="42" t="s">
        <v>575</v>
      </c>
      <c r="K423" s="42">
        <v>28</v>
      </c>
      <c r="L423" s="42">
        <v>2.64</v>
      </c>
      <c r="M423" s="42">
        <v>7.01</v>
      </c>
      <c r="N423" s="42" t="s">
        <v>551</v>
      </c>
      <c r="O423" s="42" t="s">
        <v>1198</v>
      </c>
      <c r="P423" s="42" t="s">
        <v>552</v>
      </c>
      <c r="Q423" s="42" t="s">
        <v>547</v>
      </c>
      <c r="R423" s="42">
        <v>82</v>
      </c>
      <c r="S423" s="42"/>
      <c r="T423" s="42">
        <f t="shared" si="40"/>
        <v>2.64</v>
      </c>
      <c r="U423" s="42">
        <v>16</v>
      </c>
      <c r="V423" s="42">
        <v>50423</v>
      </c>
      <c r="W423" s="42" t="str">
        <f t="shared" si="42"/>
        <v>T</v>
      </c>
      <c r="X423" s="42">
        <f t="shared" si="43"/>
        <v>3</v>
      </c>
      <c r="Y423" s="42">
        <f t="shared" si="44"/>
        <v>2</v>
      </c>
      <c r="Z423" s="42">
        <f t="shared" si="41"/>
        <v>3</v>
      </c>
      <c r="AA423" s="43" t="str">
        <f t="shared" si="45"/>
        <v>K</v>
      </c>
    </row>
    <row r="424" spans="1:27" ht="12.75">
      <c r="A424" s="34">
        <v>37</v>
      </c>
      <c r="B424" s="42" t="s">
        <v>358</v>
      </c>
      <c r="C424" s="42" t="s">
        <v>359</v>
      </c>
      <c r="D424" s="42" t="s">
        <v>782</v>
      </c>
      <c r="E424" s="42">
        <v>35815</v>
      </c>
      <c r="F424" s="42" t="b">
        <v>1</v>
      </c>
      <c r="G424" s="42" t="s">
        <v>548</v>
      </c>
      <c r="H424" s="42" t="s">
        <v>360</v>
      </c>
      <c r="I424" s="42" t="s">
        <v>72</v>
      </c>
      <c r="J424" s="42" t="s">
        <v>575</v>
      </c>
      <c r="K424" s="42">
        <v>27</v>
      </c>
      <c r="L424" s="42">
        <v>2.63</v>
      </c>
      <c r="M424" s="42">
        <v>6.88</v>
      </c>
      <c r="N424" s="42" t="s">
        <v>551</v>
      </c>
      <c r="O424" s="42" t="s">
        <v>1198</v>
      </c>
      <c r="P424" s="42" t="s">
        <v>552</v>
      </c>
      <c r="Q424" s="42" t="s">
        <v>547</v>
      </c>
      <c r="R424" s="42">
        <v>75</v>
      </c>
      <c r="S424" s="42"/>
      <c r="T424" s="42">
        <f t="shared" si="40"/>
        <v>2.63</v>
      </c>
      <c r="U424" s="42">
        <v>16</v>
      </c>
      <c r="V424" s="42">
        <v>50423</v>
      </c>
      <c r="W424" s="42" t="str">
        <f t="shared" si="42"/>
        <v>K</v>
      </c>
      <c r="X424" s="42">
        <f t="shared" si="43"/>
        <v>3</v>
      </c>
      <c r="Y424" s="42">
        <f t="shared" si="44"/>
        <v>3</v>
      </c>
      <c r="Z424" s="42">
        <f t="shared" si="41"/>
        <v>3</v>
      </c>
      <c r="AA424" s="43" t="str">
        <f t="shared" si="45"/>
        <v>K</v>
      </c>
    </row>
    <row r="425" spans="1:27" ht="12.75">
      <c r="A425" s="34">
        <v>38</v>
      </c>
      <c r="B425" s="42" t="s">
        <v>365</v>
      </c>
      <c r="C425" s="42" t="s">
        <v>558</v>
      </c>
      <c r="D425" s="42" t="s">
        <v>670</v>
      </c>
      <c r="E425" s="42">
        <v>35915</v>
      </c>
      <c r="F425" s="42" t="b">
        <v>1</v>
      </c>
      <c r="G425" s="42" t="s">
        <v>548</v>
      </c>
      <c r="H425" s="42" t="s">
        <v>366</v>
      </c>
      <c r="I425" s="42" t="s">
        <v>72</v>
      </c>
      <c r="J425" s="42" t="s">
        <v>575</v>
      </c>
      <c r="K425" s="42">
        <v>26</v>
      </c>
      <c r="L425" s="42">
        <v>2.5</v>
      </c>
      <c r="M425" s="42">
        <v>6.9</v>
      </c>
      <c r="N425" s="42" t="s">
        <v>551</v>
      </c>
      <c r="O425" s="42" t="s">
        <v>1198</v>
      </c>
      <c r="P425" s="42" t="s">
        <v>552</v>
      </c>
      <c r="Q425" s="42" t="s">
        <v>547</v>
      </c>
      <c r="R425" s="42">
        <v>75</v>
      </c>
      <c r="S425" s="42">
        <v>0.12</v>
      </c>
      <c r="T425" s="42">
        <f t="shared" si="40"/>
        <v>2.62</v>
      </c>
      <c r="U425" s="42">
        <v>16</v>
      </c>
      <c r="V425" s="42">
        <v>50423</v>
      </c>
      <c r="W425" s="42" t="str">
        <f t="shared" si="42"/>
        <v>K</v>
      </c>
      <c r="X425" s="42">
        <f t="shared" si="43"/>
        <v>3</v>
      </c>
      <c r="Y425" s="42">
        <f t="shared" si="44"/>
        <v>3</v>
      </c>
      <c r="Z425" s="42">
        <f t="shared" si="41"/>
        <v>3</v>
      </c>
      <c r="AA425" s="43" t="str">
        <f t="shared" si="45"/>
        <v>K</v>
      </c>
    </row>
    <row r="426" spans="1:27" ht="12.75">
      <c r="A426" s="34">
        <v>39</v>
      </c>
      <c r="B426" s="42" t="s">
        <v>340</v>
      </c>
      <c r="C426" s="42" t="s">
        <v>1123</v>
      </c>
      <c r="D426" s="42" t="s">
        <v>733</v>
      </c>
      <c r="E426" s="42">
        <v>35797</v>
      </c>
      <c r="F426" s="42" t="b">
        <v>1</v>
      </c>
      <c r="G426" s="42" t="s">
        <v>548</v>
      </c>
      <c r="H426" s="42" t="s">
        <v>341</v>
      </c>
      <c r="I426" s="42" t="s">
        <v>756</v>
      </c>
      <c r="J426" s="42" t="s">
        <v>575</v>
      </c>
      <c r="K426" s="42">
        <v>30</v>
      </c>
      <c r="L426" s="42">
        <v>2.6</v>
      </c>
      <c r="M426" s="42">
        <v>7.1</v>
      </c>
      <c r="N426" s="42" t="s">
        <v>551</v>
      </c>
      <c r="O426" s="42" t="s">
        <v>1198</v>
      </c>
      <c r="P426" s="42" t="s">
        <v>552</v>
      </c>
      <c r="Q426" s="42" t="s">
        <v>547</v>
      </c>
      <c r="R426" s="42">
        <v>81</v>
      </c>
      <c r="S426" s="42"/>
      <c r="T426" s="42">
        <f t="shared" si="40"/>
        <v>2.6</v>
      </c>
      <c r="U426" s="42">
        <v>16</v>
      </c>
      <c r="V426" s="42">
        <v>50423</v>
      </c>
      <c r="W426" s="42" t="str">
        <f t="shared" si="42"/>
        <v>T</v>
      </c>
      <c r="X426" s="42">
        <f t="shared" si="43"/>
        <v>3</v>
      </c>
      <c r="Y426" s="42">
        <f t="shared" si="44"/>
        <v>2</v>
      </c>
      <c r="Z426" s="42">
        <f t="shared" si="41"/>
        <v>3</v>
      </c>
      <c r="AA426" s="43" t="str">
        <f t="shared" si="45"/>
        <v>K</v>
      </c>
    </row>
    <row r="427" spans="1:27" ht="12.75">
      <c r="A427" s="34">
        <v>40</v>
      </c>
      <c r="B427" s="42" t="s">
        <v>88</v>
      </c>
      <c r="C427" s="42" t="s">
        <v>558</v>
      </c>
      <c r="D427" s="42" t="s">
        <v>597</v>
      </c>
      <c r="E427" s="42">
        <v>35952</v>
      </c>
      <c r="F427" s="42" t="b">
        <v>1</v>
      </c>
      <c r="G427" s="42" t="s">
        <v>548</v>
      </c>
      <c r="H427" s="42" t="s">
        <v>89</v>
      </c>
      <c r="I427" s="42" t="s">
        <v>72</v>
      </c>
      <c r="J427" s="42" t="s">
        <v>575</v>
      </c>
      <c r="K427" s="42">
        <v>22</v>
      </c>
      <c r="L427" s="42">
        <v>2.59</v>
      </c>
      <c r="M427" s="42">
        <v>7.08</v>
      </c>
      <c r="N427" s="42" t="s">
        <v>551</v>
      </c>
      <c r="O427" s="42" t="s">
        <v>1198</v>
      </c>
      <c r="P427" s="42" t="s">
        <v>552</v>
      </c>
      <c r="Q427" s="42" t="s">
        <v>547</v>
      </c>
      <c r="R427" s="42">
        <v>75</v>
      </c>
      <c r="S427" s="42"/>
      <c r="T427" s="42">
        <f t="shared" si="40"/>
        <v>2.59</v>
      </c>
      <c r="U427" s="42">
        <v>16</v>
      </c>
      <c r="V427" s="42">
        <v>50423</v>
      </c>
      <c r="W427" s="42" t="str">
        <f t="shared" si="42"/>
        <v>K</v>
      </c>
      <c r="X427" s="42">
        <f t="shared" si="43"/>
        <v>3</v>
      </c>
      <c r="Y427" s="42">
        <f t="shared" si="44"/>
        <v>3</v>
      </c>
      <c r="Z427" s="42">
        <f t="shared" si="41"/>
        <v>3</v>
      </c>
      <c r="AA427" s="43" t="str">
        <f t="shared" si="45"/>
        <v>K</v>
      </c>
    </row>
    <row r="428" spans="1:27" ht="12.75">
      <c r="A428" s="34">
        <v>41</v>
      </c>
      <c r="B428" s="45" t="s">
        <v>327</v>
      </c>
      <c r="C428" s="45" t="s">
        <v>328</v>
      </c>
      <c r="D428" s="45" t="s">
        <v>746</v>
      </c>
      <c r="E428" s="45">
        <v>35925</v>
      </c>
      <c r="F428" s="45" t="b">
        <v>1</v>
      </c>
      <c r="G428" s="45" t="s">
        <v>548</v>
      </c>
      <c r="H428" s="45" t="s">
        <v>329</v>
      </c>
      <c r="I428" s="45" t="s">
        <v>734</v>
      </c>
      <c r="J428" s="45" t="s">
        <v>575</v>
      </c>
      <c r="K428" s="45">
        <v>29</v>
      </c>
      <c r="L428" s="45">
        <v>2.59</v>
      </c>
      <c r="M428" s="45">
        <v>6.9</v>
      </c>
      <c r="N428" s="45" t="s">
        <v>551</v>
      </c>
      <c r="O428" s="45" t="s">
        <v>1198</v>
      </c>
      <c r="P428" s="45" t="s">
        <v>552</v>
      </c>
      <c r="Q428" s="45" t="s">
        <v>547</v>
      </c>
      <c r="R428" s="45">
        <v>88</v>
      </c>
      <c r="S428" s="45"/>
      <c r="T428" s="45">
        <f t="shared" si="40"/>
        <v>2.59</v>
      </c>
      <c r="U428" s="45">
        <v>16</v>
      </c>
      <c r="V428" s="45">
        <v>50423</v>
      </c>
      <c r="W428" s="45" t="str">
        <f t="shared" si="42"/>
        <v>T</v>
      </c>
      <c r="X428" s="45">
        <f t="shared" si="43"/>
        <v>3</v>
      </c>
      <c r="Y428" s="45">
        <f t="shared" si="44"/>
        <v>2</v>
      </c>
      <c r="Z428" s="45">
        <f t="shared" si="41"/>
        <v>3</v>
      </c>
      <c r="AA428" s="46" t="str">
        <f t="shared" si="45"/>
        <v>K</v>
      </c>
    </row>
    <row r="429" spans="1:23" ht="20.25">
      <c r="A429" s="59" t="s">
        <v>1212</v>
      </c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</row>
    <row r="430" spans="1:27" ht="12.75">
      <c r="A430" s="16" t="s">
        <v>419</v>
      </c>
      <c r="B430" s="16" t="s">
        <v>925</v>
      </c>
      <c r="C430" s="16" t="s">
        <v>926</v>
      </c>
      <c r="D430" s="16"/>
      <c r="E430" s="16" t="s">
        <v>927</v>
      </c>
      <c r="F430" s="16" t="s">
        <v>541</v>
      </c>
      <c r="G430" s="16" t="s">
        <v>928</v>
      </c>
      <c r="H430" s="16" t="s">
        <v>929</v>
      </c>
      <c r="I430" s="16" t="s">
        <v>930</v>
      </c>
      <c r="J430" s="16" t="s">
        <v>931</v>
      </c>
      <c r="K430" s="16" t="s">
        <v>942</v>
      </c>
      <c r="L430" s="16" t="s">
        <v>932</v>
      </c>
      <c r="M430" s="16" t="s">
        <v>933</v>
      </c>
      <c r="N430" s="16" t="s">
        <v>542</v>
      </c>
      <c r="O430" s="16" t="s">
        <v>934</v>
      </c>
      <c r="P430" s="16" t="s">
        <v>935</v>
      </c>
      <c r="Q430" s="16" t="s">
        <v>937</v>
      </c>
      <c r="R430" s="16" t="s">
        <v>223</v>
      </c>
      <c r="S430" s="16" t="s">
        <v>224</v>
      </c>
      <c r="T430" s="16" t="s">
        <v>1219</v>
      </c>
      <c r="U430" s="16" t="s">
        <v>1202</v>
      </c>
      <c r="V430" s="16" t="s">
        <v>1203</v>
      </c>
      <c r="W430" s="22" t="s">
        <v>1221</v>
      </c>
      <c r="X430" s="9" t="s">
        <v>1222</v>
      </c>
      <c r="Y430" s="9" t="s">
        <v>1223</v>
      </c>
      <c r="Z430" s="9" t="s">
        <v>1224</v>
      </c>
      <c r="AA430" s="9" t="s">
        <v>1225</v>
      </c>
    </row>
    <row r="431" spans="1:27" ht="12.75">
      <c r="A431" s="34">
        <v>1</v>
      </c>
      <c r="B431" s="34" t="s">
        <v>799</v>
      </c>
      <c r="C431" s="34" t="s">
        <v>800</v>
      </c>
      <c r="D431" s="34" t="s">
        <v>781</v>
      </c>
      <c r="E431" s="34">
        <v>35806</v>
      </c>
      <c r="F431" s="34" t="b">
        <v>1</v>
      </c>
      <c r="G431" s="34" t="s">
        <v>548</v>
      </c>
      <c r="H431" s="34" t="s">
        <v>801</v>
      </c>
      <c r="I431" s="34" t="s">
        <v>787</v>
      </c>
      <c r="J431" s="34" t="s">
        <v>619</v>
      </c>
      <c r="K431" s="34">
        <v>21</v>
      </c>
      <c r="L431" s="34">
        <v>3.48</v>
      </c>
      <c r="M431" s="34">
        <v>8.06</v>
      </c>
      <c r="N431" s="34" t="s">
        <v>551</v>
      </c>
      <c r="O431" s="34" t="s">
        <v>1198</v>
      </c>
      <c r="P431" s="34" t="s">
        <v>546</v>
      </c>
      <c r="Q431" s="34" t="s">
        <v>547</v>
      </c>
      <c r="R431" s="34">
        <v>88</v>
      </c>
      <c r="S431" s="34">
        <v>0.12</v>
      </c>
      <c r="T431" s="34">
        <f aca="true" t="shared" si="46" ref="T431:T445">L431+S431</f>
        <v>3.6</v>
      </c>
      <c r="U431" s="34">
        <v>16</v>
      </c>
      <c r="V431" s="34">
        <v>50433</v>
      </c>
      <c r="W431" s="34" t="str">
        <f>IF(R431&lt;80,"K",IF(R431&lt;90,"T",IF(R431&lt;=100,"X")))</f>
        <v>T</v>
      </c>
      <c r="X431" s="34">
        <f>IF(T431&lt;=3.19,3,IF(T431&lt;=3.59,2,IF(T431&lt;=5,1)))</f>
        <v>1</v>
      </c>
      <c r="Y431" s="34">
        <f>IF(R431&lt;80,3,IF(R431&lt;90,2,IF(R431&lt;=100,1)))</f>
        <v>2</v>
      </c>
      <c r="Z431" s="34">
        <f aca="true" t="shared" si="47" ref="Z431:Z445">IF(AND(X431=1,Y431=1),1,IF(AND(X431=1,Y431=2),2,IF(AND(X431=1,Y431=3),2,IF(X431&lt;Y431,Y431,IF((X431&gt;Y431),X431,IF((X431=Y431),X431))))))</f>
        <v>2</v>
      </c>
      <c r="AA431" s="35" t="str">
        <f>IF(Z431=1,"XS",IF(Z431=2,"G",IF(Z431=3,"K")))</f>
        <v>G</v>
      </c>
    </row>
    <row r="432" spans="1:27" ht="12.75">
      <c r="A432" s="34">
        <v>2</v>
      </c>
      <c r="B432" s="34" t="s">
        <v>790</v>
      </c>
      <c r="C432" s="34" t="s">
        <v>791</v>
      </c>
      <c r="D432" s="34" t="s">
        <v>652</v>
      </c>
      <c r="E432" s="34">
        <v>35506</v>
      </c>
      <c r="F432" s="34" t="b">
        <v>1</v>
      </c>
      <c r="G432" s="34" t="s">
        <v>548</v>
      </c>
      <c r="H432" s="34" t="s">
        <v>792</v>
      </c>
      <c r="I432" s="34" t="s">
        <v>787</v>
      </c>
      <c r="J432" s="34" t="s">
        <v>619</v>
      </c>
      <c r="K432" s="34">
        <v>23</v>
      </c>
      <c r="L432" s="34">
        <v>3.52</v>
      </c>
      <c r="M432" s="34">
        <v>8.29</v>
      </c>
      <c r="N432" s="34" t="s">
        <v>551</v>
      </c>
      <c r="O432" s="34" t="s">
        <v>1198</v>
      </c>
      <c r="P432" s="34" t="s">
        <v>546</v>
      </c>
      <c r="Q432" s="34" t="s">
        <v>547</v>
      </c>
      <c r="R432" s="34">
        <v>86</v>
      </c>
      <c r="S432" s="34"/>
      <c r="T432" s="34">
        <f t="shared" si="46"/>
        <v>3.52</v>
      </c>
      <c r="U432" s="34">
        <v>16</v>
      </c>
      <c r="V432" s="34">
        <v>50433</v>
      </c>
      <c r="W432" s="34" t="str">
        <f aca="true" t="shared" si="48" ref="W432:W445">IF(R432&lt;80,"K",IF(R432&lt;90,"T",IF(R432&lt;=100,"X")))</f>
        <v>T</v>
      </c>
      <c r="X432" s="34">
        <f aca="true" t="shared" si="49" ref="X432:X445">IF(T432&lt;=3.19,3,IF(T432&lt;=3.59,2,IF(T432&lt;=5,1)))</f>
        <v>2</v>
      </c>
      <c r="Y432" s="34">
        <f aca="true" t="shared" si="50" ref="Y432:Y445">IF(R432&lt;80,3,IF(R432&lt;90,2,IF(R432&lt;=100,1)))</f>
        <v>2</v>
      </c>
      <c r="Z432" s="34">
        <f t="shared" si="47"/>
        <v>2</v>
      </c>
      <c r="AA432" s="35" t="str">
        <f aca="true" t="shared" si="51" ref="AA432:AA445">IF(Z432=1,"XS",IF(Z432=2,"G",IF(Z432=3,"K")))</f>
        <v>G</v>
      </c>
    </row>
    <row r="433" spans="1:27" ht="12.75">
      <c r="A433" s="34">
        <v>3</v>
      </c>
      <c r="B433" s="34" t="s">
        <v>802</v>
      </c>
      <c r="C433" s="34" t="s">
        <v>803</v>
      </c>
      <c r="D433" s="34" t="s">
        <v>804</v>
      </c>
      <c r="E433" s="34">
        <v>36015</v>
      </c>
      <c r="F433" s="34" t="b">
        <v>1</v>
      </c>
      <c r="G433" s="34" t="s">
        <v>548</v>
      </c>
      <c r="H433" s="34" t="s">
        <v>805</v>
      </c>
      <c r="I433" s="34" t="s">
        <v>806</v>
      </c>
      <c r="J433" s="34" t="s">
        <v>619</v>
      </c>
      <c r="K433" s="34">
        <v>22</v>
      </c>
      <c r="L433" s="34">
        <v>3.5</v>
      </c>
      <c r="M433" s="34">
        <v>8.24</v>
      </c>
      <c r="N433" s="34" t="s">
        <v>551</v>
      </c>
      <c r="O433" s="34" t="s">
        <v>1198</v>
      </c>
      <c r="P433" s="34" t="s">
        <v>546</v>
      </c>
      <c r="Q433" s="34" t="s">
        <v>547</v>
      </c>
      <c r="R433" s="34">
        <v>82</v>
      </c>
      <c r="S433" s="34"/>
      <c r="T433" s="34">
        <f t="shared" si="46"/>
        <v>3.5</v>
      </c>
      <c r="U433" s="34">
        <v>16</v>
      </c>
      <c r="V433" s="34">
        <v>50433</v>
      </c>
      <c r="W433" s="34" t="str">
        <f t="shared" si="48"/>
        <v>T</v>
      </c>
      <c r="X433" s="34">
        <f t="shared" si="49"/>
        <v>2</v>
      </c>
      <c r="Y433" s="34">
        <f t="shared" si="50"/>
        <v>2</v>
      </c>
      <c r="Z433" s="34">
        <f t="shared" si="47"/>
        <v>2</v>
      </c>
      <c r="AA433" s="35" t="str">
        <f t="shared" si="51"/>
        <v>G</v>
      </c>
    </row>
    <row r="434" spans="1:27" ht="12.75">
      <c r="A434" s="34">
        <v>4</v>
      </c>
      <c r="B434" s="34" t="s">
        <v>107</v>
      </c>
      <c r="C434" s="34" t="s">
        <v>108</v>
      </c>
      <c r="D434" s="34" t="s">
        <v>109</v>
      </c>
      <c r="E434" s="34">
        <v>35904</v>
      </c>
      <c r="F434" s="34" t="b">
        <v>1</v>
      </c>
      <c r="G434" s="34" t="s">
        <v>548</v>
      </c>
      <c r="H434" s="34" t="s">
        <v>110</v>
      </c>
      <c r="I434" s="34" t="s">
        <v>806</v>
      </c>
      <c r="J434" s="34" t="s">
        <v>619</v>
      </c>
      <c r="K434" s="34">
        <v>26</v>
      </c>
      <c r="L434" s="34">
        <v>3.23</v>
      </c>
      <c r="M434" s="34">
        <v>7.82</v>
      </c>
      <c r="N434" s="34" t="s">
        <v>551</v>
      </c>
      <c r="O434" s="34" t="s">
        <v>1198</v>
      </c>
      <c r="P434" s="34" t="s">
        <v>546</v>
      </c>
      <c r="Q434" s="34" t="s">
        <v>547</v>
      </c>
      <c r="R434" s="34">
        <v>83</v>
      </c>
      <c r="S434" s="34">
        <v>0.12</v>
      </c>
      <c r="T434" s="34">
        <f t="shared" si="46"/>
        <v>3.35</v>
      </c>
      <c r="U434" s="34">
        <v>16</v>
      </c>
      <c r="V434" s="34">
        <v>50433</v>
      </c>
      <c r="W434" s="34" t="str">
        <f t="shared" si="48"/>
        <v>T</v>
      </c>
      <c r="X434" s="34">
        <f t="shared" si="49"/>
        <v>2</v>
      </c>
      <c r="Y434" s="34">
        <f t="shared" si="50"/>
        <v>2</v>
      </c>
      <c r="Z434" s="34">
        <f t="shared" si="47"/>
        <v>2</v>
      </c>
      <c r="AA434" s="35" t="str">
        <f t="shared" si="51"/>
        <v>G</v>
      </c>
    </row>
    <row r="435" spans="1:27" ht="12.75">
      <c r="A435" s="34">
        <v>5</v>
      </c>
      <c r="B435" s="34" t="s">
        <v>99</v>
      </c>
      <c r="C435" s="34" t="s">
        <v>558</v>
      </c>
      <c r="D435" s="34" t="s">
        <v>595</v>
      </c>
      <c r="E435" s="34">
        <v>35939</v>
      </c>
      <c r="F435" s="34" t="b">
        <v>1</v>
      </c>
      <c r="G435" s="34" t="s">
        <v>548</v>
      </c>
      <c r="H435" s="34" t="s">
        <v>100</v>
      </c>
      <c r="I435" s="34" t="s">
        <v>787</v>
      </c>
      <c r="J435" s="34" t="s">
        <v>619</v>
      </c>
      <c r="K435" s="34">
        <v>26</v>
      </c>
      <c r="L435" s="34">
        <v>3.15</v>
      </c>
      <c r="M435" s="34">
        <v>7.68</v>
      </c>
      <c r="N435" s="34" t="s">
        <v>551</v>
      </c>
      <c r="O435" s="34" t="s">
        <v>1198</v>
      </c>
      <c r="P435" s="34" t="s">
        <v>552</v>
      </c>
      <c r="Q435" s="34" t="s">
        <v>547</v>
      </c>
      <c r="R435" s="34">
        <v>78</v>
      </c>
      <c r="S435" s="34"/>
      <c r="T435" s="34">
        <f t="shared" si="46"/>
        <v>3.15</v>
      </c>
      <c r="U435" s="34">
        <v>16</v>
      </c>
      <c r="V435" s="34">
        <v>50433</v>
      </c>
      <c r="W435" s="34" t="str">
        <f t="shared" si="48"/>
        <v>K</v>
      </c>
      <c r="X435" s="34">
        <f t="shared" si="49"/>
        <v>3</v>
      </c>
      <c r="Y435" s="34">
        <f t="shared" si="50"/>
        <v>3</v>
      </c>
      <c r="Z435" s="34">
        <f t="shared" si="47"/>
        <v>3</v>
      </c>
      <c r="AA435" s="35" t="str">
        <f t="shared" si="51"/>
        <v>K</v>
      </c>
    </row>
    <row r="436" spans="1:27" ht="12.75">
      <c r="A436" s="34">
        <v>6</v>
      </c>
      <c r="B436" s="34" t="s">
        <v>793</v>
      </c>
      <c r="C436" s="34" t="s">
        <v>794</v>
      </c>
      <c r="D436" s="34" t="s">
        <v>632</v>
      </c>
      <c r="E436" s="34">
        <v>35797</v>
      </c>
      <c r="F436" s="34" t="b">
        <v>1</v>
      </c>
      <c r="G436" s="34" t="s">
        <v>548</v>
      </c>
      <c r="H436" s="34" t="s">
        <v>795</v>
      </c>
      <c r="I436" s="34" t="s">
        <v>787</v>
      </c>
      <c r="J436" s="34" t="s">
        <v>619</v>
      </c>
      <c r="K436" s="34">
        <v>25</v>
      </c>
      <c r="L436" s="34">
        <v>3.12</v>
      </c>
      <c r="M436" s="34">
        <v>7.84</v>
      </c>
      <c r="N436" s="34" t="s">
        <v>551</v>
      </c>
      <c r="O436" s="34" t="s">
        <v>1198</v>
      </c>
      <c r="P436" s="34" t="s">
        <v>552</v>
      </c>
      <c r="Q436" s="34" t="s">
        <v>547</v>
      </c>
      <c r="R436" s="34">
        <v>78</v>
      </c>
      <c r="S436" s="34"/>
      <c r="T436" s="34">
        <f t="shared" si="46"/>
        <v>3.12</v>
      </c>
      <c r="U436" s="34">
        <v>16</v>
      </c>
      <c r="V436" s="34">
        <v>50433</v>
      </c>
      <c r="W436" s="34" t="str">
        <f t="shared" si="48"/>
        <v>K</v>
      </c>
      <c r="X436" s="34">
        <f t="shared" si="49"/>
        <v>3</v>
      </c>
      <c r="Y436" s="34">
        <f t="shared" si="50"/>
        <v>3</v>
      </c>
      <c r="Z436" s="34">
        <f t="shared" si="47"/>
        <v>3</v>
      </c>
      <c r="AA436" s="35" t="str">
        <f t="shared" si="51"/>
        <v>K</v>
      </c>
    </row>
    <row r="437" spans="1:27" ht="12.75">
      <c r="A437" s="34">
        <v>7</v>
      </c>
      <c r="B437" s="34" t="s">
        <v>111</v>
      </c>
      <c r="C437" s="34" t="s">
        <v>112</v>
      </c>
      <c r="D437" s="34" t="s">
        <v>97</v>
      </c>
      <c r="E437" s="34">
        <v>36014</v>
      </c>
      <c r="F437" s="34" t="b">
        <v>1</v>
      </c>
      <c r="G437" s="34" t="s">
        <v>548</v>
      </c>
      <c r="H437" s="34" t="s">
        <v>113</v>
      </c>
      <c r="I437" s="34" t="s">
        <v>806</v>
      </c>
      <c r="J437" s="34" t="s">
        <v>619</v>
      </c>
      <c r="K437" s="34">
        <v>29</v>
      </c>
      <c r="L437" s="34">
        <v>3</v>
      </c>
      <c r="M437" s="34">
        <v>7.36</v>
      </c>
      <c r="N437" s="34" t="s">
        <v>551</v>
      </c>
      <c r="O437" s="34" t="s">
        <v>1198</v>
      </c>
      <c r="P437" s="34" t="s">
        <v>552</v>
      </c>
      <c r="Q437" s="34" t="s">
        <v>547</v>
      </c>
      <c r="R437" s="34">
        <v>82</v>
      </c>
      <c r="S437" s="34"/>
      <c r="T437" s="34">
        <f t="shared" si="46"/>
        <v>3</v>
      </c>
      <c r="U437" s="34">
        <v>16</v>
      </c>
      <c r="V437" s="34">
        <v>50433</v>
      </c>
      <c r="W437" s="34" t="str">
        <f t="shared" si="48"/>
        <v>T</v>
      </c>
      <c r="X437" s="34">
        <f t="shared" si="49"/>
        <v>3</v>
      </c>
      <c r="Y437" s="34">
        <f t="shared" si="50"/>
        <v>2</v>
      </c>
      <c r="Z437" s="34">
        <f t="shared" si="47"/>
        <v>3</v>
      </c>
      <c r="AA437" s="35" t="str">
        <f t="shared" si="51"/>
        <v>K</v>
      </c>
    </row>
    <row r="438" spans="1:27" ht="12.75">
      <c r="A438" s="34">
        <v>8</v>
      </c>
      <c r="B438" s="34" t="s">
        <v>783</v>
      </c>
      <c r="C438" s="34" t="s">
        <v>784</v>
      </c>
      <c r="D438" s="34" t="s">
        <v>785</v>
      </c>
      <c r="E438" s="34">
        <v>35341</v>
      </c>
      <c r="F438" s="34" t="b">
        <v>1</v>
      </c>
      <c r="G438" s="34" t="s">
        <v>548</v>
      </c>
      <c r="H438" s="34" t="s">
        <v>786</v>
      </c>
      <c r="I438" s="34" t="s">
        <v>787</v>
      </c>
      <c r="J438" s="34" t="s">
        <v>619</v>
      </c>
      <c r="K438" s="34">
        <v>23</v>
      </c>
      <c r="L438" s="34">
        <v>2.91</v>
      </c>
      <c r="M438" s="34">
        <v>7.31</v>
      </c>
      <c r="N438" s="34" t="s">
        <v>551</v>
      </c>
      <c r="O438" s="34" t="s">
        <v>1198</v>
      </c>
      <c r="P438" s="34" t="s">
        <v>552</v>
      </c>
      <c r="Q438" s="34" t="s">
        <v>547</v>
      </c>
      <c r="R438" s="34">
        <v>78</v>
      </c>
      <c r="S438" s="34"/>
      <c r="T438" s="34">
        <f t="shared" si="46"/>
        <v>2.91</v>
      </c>
      <c r="U438" s="34">
        <v>16</v>
      </c>
      <c r="V438" s="34">
        <v>50433</v>
      </c>
      <c r="W438" s="34" t="str">
        <f t="shared" si="48"/>
        <v>K</v>
      </c>
      <c r="X438" s="34">
        <f t="shared" si="49"/>
        <v>3</v>
      </c>
      <c r="Y438" s="34">
        <f t="shared" si="50"/>
        <v>3</v>
      </c>
      <c r="Z438" s="34">
        <f t="shared" si="47"/>
        <v>3</v>
      </c>
      <c r="AA438" s="35" t="str">
        <f t="shared" si="51"/>
        <v>K</v>
      </c>
    </row>
    <row r="439" spans="1:27" ht="12.75">
      <c r="A439" s="34">
        <v>9</v>
      </c>
      <c r="B439" s="34" t="s">
        <v>114</v>
      </c>
      <c r="C439" s="34" t="s">
        <v>115</v>
      </c>
      <c r="D439" s="34" t="s">
        <v>97</v>
      </c>
      <c r="E439" s="34">
        <v>35950</v>
      </c>
      <c r="F439" s="34" t="b">
        <v>1</v>
      </c>
      <c r="G439" s="34" t="s">
        <v>548</v>
      </c>
      <c r="H439" s="34" t="s">
        <v>116</v>
      </c>
      <c r="I439" s="34" t="s">
        <v>806</v>
      </c>
      <c r="J439" s="34" t="s">
        <v>619</v>
      </c>
      <c r="K439" s="34">
        <v>27</v>
      </c>
      <c r="L439" s="34">
        <v>2.78</v>
      </c>
      <c r="M439" s="34">
        <v>7.4</v>
      </c>
      <c r="N439" s="34" t="s">
        <v>551</v>
      </c>
      <c r="O439" s="34" t="s">
        <v>1198</v>
      </c>
      <c r="P439" s="34" t="s">
        <v>552</v>
      </c>
      <c r="Q439" s="34" t="s">
        <v>547</v>
      </c>
      <c r="R439" s="34">
        <v>72</v>
      </c>
      <c r="S439" s="34"/>
      <c r="T439" s="34">
        <f t="shared" si="46"/>
        <v>2.78</v>
      </c>
      <c r="U439" s="34">
        <v>16</v>
      </c>
      <c r="V439" s="34">
        <v>50433</v>
      </c>
      <c r="W439" s="34" t="str">
        <f t="shared" si="48"/>
        <v>K</v>
      </c>
      <c r="X439" s="34">
        <f t="shared" si="49"/>
        <v>3</v>
      </c>
      <c r="Y439" s="34">
        <f t="shared" si="50"/>
        <v>3</v>
      </c>
      <c r="Z439" s="34">
        <f t="shared" si="47"/>
        <v>3</v>
      </c>
      <c r="AA439" s="35" t="str">
        <f t="shared" si="51"/>
        <v>K</v>
      </c>
    </row>
    <row r="440" spans="1:27" ht="12.75">
      <c r="A440" s="34">
        <v>10</v>
      </c>
      <c r="B440" s="34" t="s">
        <v>121</v>
      </c>
      <c r="C440" s="34" t="s">
        <v>730</v>
      </c>
      <c r="D440" s="34" t="s">
        <v>807</v>
      </c>
      <c r="E440" s="34">
        <v>35862</v>
      </c>
      <c r="F440" s="34" t="b">
        <v>1</v>
      </c>
      <c r="G440" s="34" t="s">
        <v>548</v>
      </c>
      <c r="H440" s="34" t="s">
        <v>122</v>
      </c>
      <c r="I440" s="34" t="s">
        <v>806</v>
      </c>
      <c r="J440" s="34" t="s">
        <v>619</v>
      </c>
      <c r="K440" s="34">
        <v>24</v>
      </c>
      <c r="L440" s="34">
        <v>2.62</v>
      </c>
      <c r="M440" s="34">
        <v>7.06</v>
      </c>
      <c r="N440" s="34" t="s">
        <v>551</v>
      </c>
      <c r="O440" s="34" t="s">
        <v>1198</v>
      </c>
      <c r="P440" s="34" t="s">
        <v>552</v>
      </c>
      <c r="Q440" s="34" t="s">
        <v>547</v>
      </c>
      <c r="R440" s="34">
        <v>76</v>
      </c>
      <c r="S440" s="34">
        <v>0.12</v>
      </c>
      <c r="T440" s="34">
        <f t="shared" si="46"/>
        <v>2.74</v>
      </c>
      <c r="U440" s="34">
        <v>16</v>
      </c>
      <c r="V440" s="34">
        <v>50433</v>
      </c>
      <c r="W440" s="34" t="str">
        <f t="shared" si="48"/>
        <v>K</v>
      </c>
      <c r="X440" s="34">
        <f t="shared" si="49"/>
        <v>3</v>
      </c>
      <c r="Y440" s="34">
        <f t="shared" si="50"/>
        <v>3</v>
      </c>
      <c r="Z440" s="34">
        <f t="shared" si="47"/>
        <v>3</v>
      </c>
      <c r="AA440" s="35" t="str">
        <f t="shared" si="51"/>
        <v>K</v>
      </c>
    </row>
    <row r="441" spans="1:27" ht="12.75">
      <c r="A441" s="34">
        <v>11</v>
      </c>
      <c r="B441" s="34" t="s">
        <v>117</v>
      </c>
      <c r="C441" s="34" t="s">
        <v>675</v>
      </c>
      <c r="D441" s="34" t="s">
        <v>118</v>
      </c>
      <c r="E441" s="34">
        <v>35830</v>
      </c>
      <c r="F441" s="34" t="b">
        <v>1</v>
      </c>
      <c r="G441" s="34" t="s">
        <v>548</v>
      </c>
      <c r="H441" s="34" t="s">
        <v>119</v>
      </c>
      <c r="I441" s="34" t="s">
        <v>806</v>
      </c>
      <c r="J441" s="34" t="s">
        <v>619</v>
      </c>
      <c r="K441" s="34">
        <v>29</v>
      </c>
      <c r="L441" s="34">
        <v>2.66</v>
      </c>
      <c r="M441" s="34">
        <v>7.23</v>
      </c>
      <c r="N441" s="34" t="s">
        <v>551</v>
      </c>
      <c r="O441" s="34" t="s">
        <v>1198</v>
      </c>
      <c r="P441" s="34" t="s">
        <v>552</v>
      </c>
      <c r="Q441" s="34" t="s">
        <v>547</v>
      </c>
      <c r="R441" s="34">
        <v>78</v>
      </c>
      <c r="S441" s="34"/>
      <c r="T441" s="34">
        <f t="shared" si="46"/>
        <v>2.66</v>
      </c>
      <c r="U441" s="34">
        <v>16</v>
      </c>
      <c r="V441" s="34">
        <v>50433</v>
      </c>
      <c r="W441" s="34" t="str">
        <f t="shared" si="48"/>
        <v>K</v>
      </c>
      <c r="X441" s="34">
        <f t="shared" si="49"/>
        <v>3</v>
      </c>
      <c r="Y441" s="34">
        <f t="shared" si="50"/>
        <v>3</v>
      </c>
      <c r="Z441" s="34">
        <f t="shared" si="47"/>
        <v>3</v>
      </c>
      <c r="AA441" s="35" t="str">
        <f t="shared" si="51"/>
        <v>K</v>
      </c>
    </row>
    <row r="442" spans="1:27" ht="12.75">
      <c r="A442" s="34">
        <v>12</v>
      </c>
      <c r="B442" s="42" t="s">
        <v>367</v>
      </c>
      <c r="C442" s="42" t="s">
        <v>796</v>
      </c>
      <c r="D442" s="42" t="s">
        <v>632</v>
      </c>
      <c r="E442" s="42">
        <v>36052</v>
      </c>
      <c r="F442" s="42" t="b">
        <v>1</v>
      </c>
      <c r="G442" s="42" t="s">
        <v>548</v>
      </c>
      <c r="H442" s="42" t="s">
        <v>368</v>
      </c>
      <c r="I442" s="42" t="s">
        <v>787</v>
      </c>
      <c r="J442" s="42" t="s">
        <v>619</v>
      </c>
      <c r="K442" s="42">
        <v>23</v>
      </c>
      <c r="L442" s="42">
        <v>2.65</v>
      </c>
      <c r="M442" s="42">
        <v>7.18</v>
      </c>
      <c r="N442" s="42" t="s">
        <v>551</v>
      </c>
      <c r="O442" s="42" t="s">
        <v>1198</v>
      </c>
      <c r="P442" s="42" t="s">
        <v>552</v>
      </c>
      <c r="Q442" s="42" t="s">
        <v>547</v>
      </c>
      <c r="R442" s="42">
        <v>78</v>
      </c>
      <c r="S442" s="42"/>
      <c r="T442" s="42">
        <f t="shared" si="46"/>
        <v>2.65</v>
      </c>
      <c r="U442" s="42">
        <v>16</v>
      </c>
      <c r="V442" s="42">
        <v>50433</v>
      </c>
      <c r="W442" s="42" t="str">
        <f t="shared" si="48"/>
        <v>K</v>
      </c>
      <c r="X442" s="42">
        <f t="shared" si="49"/>
        <v>3</v>
      </c>
      <c r="Y442" s="42">
        <f t="shared" si="50"/>
        <v>3</v>
      </c>
      <c r="Z442" s="42">
        <f t="shared" si="47"/>
        <v>3</v>
      </c>
      <c r="AA442" s="43" t="str">
        <f t="shared" si="51"/>
        <v>K</v>
      </c>
    </row>
    <row r="443" spans="1:27" ht="12.75">
      <c r="A443" s="34">
        <v>13</v>
      </c>
      <c r="B443" s="42" t="s">
        <v>101</v>
      </c>
      <c r="C443" s="42" t="s">
        <v>102</v>
      </c>
      <c r="D443" s="42" t="s">
        <v>103</v>
      </c>
      <c r="E443" s="42">
        <v>35869</v>
      </c>
      <c r="F443" s="42" t="b">
        <v>1</v>
      </c>
      <c r="G443" s="42" t="s">
        <v>548</v>
      </c>
      <c r="H443" s="42" t="s">
        <v>104</v>
      </c>
      <c r="I443" s="42" t="s">
        <v>787</v>
      </c>
      <c r="J443" s="42" t="s">
        <v>619</v>
      </c>
      <c r="K443" s="42">
        <v>23</v>
      </c>
      <c r="L443" s="42">
        <v>2.65</v>
      </c>
      <c r="M443" s="42">
        <v>7.04</v>
      </c>
      <c r="N443" s="42" t="s">
        <v>551</v>
      </c>
      <c r="O443" s="42" t="s">
        <v>1198</v>
      </c>
      <c r="P443" s="42" t="s">
        <v>552</v>
      </c>
      <c r="Q443" s="42" t="s">
        <v>547</v>
      </c>
      <c r="R443" s="42">
        <v>77</v>
      </c>
      <c r="S443" s="42"/>
      <c r="T443" s="42">
        <f t="shared" si="46"/>
        <v>2.65</v>
      </c>
      <c r="U443" s="42">
        <v>16</v>
      </c>
      <c r="V443" s="42">
        <v>50433</v>
      </c>
      <c r="W443" s="42" t="str">
        <f t="shared" si="48"/>
        <v>K</v>
      </c>
      <c r="X443" s="42">
        <f t="shared" si="49"/>
        <v>3</v>
      </c>
      <c r="Y443" s="42">
        <f t="shared" si="50"/>
        <v>3</v>
      </c>
      <c r="Z443" s="42">
        <f t="shared" si="47"/>
        <v>3</v>
      </c>
      <c r="AA443" s="43" t="str">
        <f t="shared" si="51"/>
        <v>K</v>
      </c>
    </row>
    <row r="444" spans="1:27" ht="12.75">
      <c r="A444" s="34">
        <v>14</v>
      </c>
      <c r="B444" s="42" t="s">
        <v>369</v>
      </c>
      <c r="C444" s="42" t="s">
        <v>370</v>
      </c>
      <c r="D444" s="42" t="s">
        <v>271</v>
      </c>
      <c r="E444" s="42">
        <v>35932</v>
      </c>
      <c r="F444" s="42" t="b">
        <v>1</v>
      </c>
      <c r="G444" s="42" t="s">
        <v>548</v>
      </c>
      <c r="H444" s="42" t="s">
        <v>371</v>
      </c>
      <c r="I444" s="42" t="s">
        <v>806</v>
      </c>
      <c r="J444" s="42" t="s">
        <v>619</v>
      </c>
      <c r="K444" s="42">
        <v>34</v>
      </c>
      <c r="L444" s="42">
        <v>2.65</v>
      </c>
      <c r="M444" s="42">
        <v>7</v>
      </c>
      <c r="N444" s="42" t="s">
        <v>551</v>
      </c>
      <c r="O444" s="42" t="s">
        <v>1198</v>
      </c>
      <c r="P444" s="42" t="s">
        <v>552</v>
      </c>
      <c r="Q444" s="42" t="s">
        <v>547</v>
      </c>
      <c r="R444" s="42">
        <v>72</v>
      </c>
      <c r="S444" s="42"/>
      <c r="T444" s="42">
        <f t="shared" si="46"/>
        <v>2.65</v>
      </c>
      <c r="U444" s="42">
        <v>16</v>
      </c>
      <c r="V444" s="42">
        <v>50433</v>
      </c>
      <c r="W444" s="42" t="str">
        <f t="shared" si="48"/>
        <v>K</v>
      </c>
      <c r="X444" s="42">
        <f t="shared" si="49"/>
        <v>3</v>
      </c>
      <c r="Y444" s="42">
        <f t="shared" si="50"/>
        <v>3</v>
      </c>
      <c r="Z444" s="42">
        <f t="shared" si="47"/>
        <v>3</v>
      </c>
      <c r="AA444" s="43" t="str">
        <f t="shared" si="51"/>
        <v>K</v>
      </c>
    </row>
    <row r="445" spans="1:27" ht="12.75">
      <c r="A445" s="34">
        <v>15</v>
      </c>
      <c r="B445" s="42" t="s">
        <v>105</v>
      </c>
      <c r="C445" s="42" t="s">
        <v>659</v>
      </c>
      <c r="D445" s="42" t="s">
        <v>798</v>
      </c>
      <c r="E445" s="42">
        <v>35814</v>
      </c>
      <c r="F445" s="42" t="b">
        <v>1</v>
      </c>
      <c r="G445" s="42" t="s">
        <v>548</v>
      </c>
      <c r="H445" s="42" t="s">
        <v>106</v>
      </c>
      <c r="I445" s="42" t="s">
        <v>787</v>
      </c>
      <c r="J445" s="42" t="s">
        <v>619</v>
      </c>
      <c r="K445" s="42">
        <v>25</v>
      </c>
      <c r="L445" s="42">
        <v>2.6</v>
      </c>
      <c r="M445" s="42">
        <v>6.82</v>
      </c>
      <c r="N445" s="42" t="s">
        <v>551</v>
      </c>
      <c r="O445" s="42" t="s">
        <v>1198</v>
      </c>
      <c r="P445" s="42" t="s">
        <v>552</v>
      </c>
      <c r="Q445" s="42" t="s">
        <v>547</v>
      </c>
      <c r="R445" s="42">
        <v>78</v>
      </c>
      <c r="S445" s="42"/>
      <c r="T445" s="42">
        <f t="shared" si="46"/>
        <v>2.6</v>
      </c>
      <c r="U445" s="42">
        <v>16</v>
      </c>
      <c r="V445" s="42">
        <v>50433</v>
      </c>
      <c r="W445" s="42" t="str">
        <f t="shared" si="48"/>
        <v>K</v>
      </c>
      <c r="X445" s="42">
        <f t="shared" si="49"/>
        <v>3</v>
      </c>
      <c r="Y445" s="42">
        <f t="shared" si="50"/>
        <v>3</v>
      </c>
      <c r="Z445" s="42">
        <f t="shared" si="47"/>
        <v>3</v>
      </c>
      <c r="AA445" s="43" t="str">
        <f t="shared" si="51"/>
        <v>K</v>
      </c>
    </row>
    <row r="447" spans="2:3" ht="12.75">
      <c r="B447" s="12"/>
      <c r="C447" s="12"/>
    </row>
    <row r="449" spans="1:23" ht="20.25">
      <c r="A449" s="59" t="s">
        <v>1213</v>
      </c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</row>
    <row r="450" spans="1:27" ht="12.75">
      <c r="A450" s="16" t="s">
        <v>419</v>
      </c>
      <c r="B450" s="16" t="s">
        <v>925</v>
      </c>
      <c r="C450" s="16" t="s">
        <v>926</v>
      </c>
      <c r="D450" s="16"/>
      <c r="E450" s="16" t="s">
        <v>927</v>
      </c>
      <c r="F450" s="16" t="s">
        <v>541</v>
      </c>
      <c r="G450" s="16" t="s">
        <v>928</v>
      </c>
      <c r="H450" s="16" t="s">
        <v>929</v>
      </c>
      <c r="I450" s="16" t="s">
        <v>930</v>
      </c>
      <c r="J450" s="16" t="s">
        <v>931</v>
      </c>
      <c r="K450" s="16" t="s">
        <v>942</v>
      </c>
      <c r="L450" s="16" t="s">
        <v>932</v>
      </c>
      <c r="M450" s="16" t="s">
        <v>933</v>
      </c>
      <c r="N450" s="16" t="s">
        <v>542</v>
      </c>
      <c r="O450" s="16" t="s">
        <v>934</v>
      </c>
      <c r="P450" s="16" t="s">
        <v>935</v>
      </c>
      <c r="Q450" s="16" t="s">
        <v>937</v>
      </c>
      <c r="R450" s="16" t="s">
        <v>223</v>
      </c>
      <c r="S450" s="16" t="s">
        <v>224</v>
      </c>
      <c r="T450" s="16" t="s">
        <v>1219</v>
      </c>
      <c r="U450" s="16" t="s">
        <v>1202</v>
      </c>
      <c r="V450" s="16" t="s">
        <v>1203</v>
      </c>
      <c r="W450" s="22" t="s">
        <v>1221</v>
      </c>
      <c r="X450" s="9" t="s">
        <v>1222</v>
      </c>
      <c r="Y450" s="9" t="s">
        <v>1223</v>
      </c>
      <c r="Z450" s="9" t="s">
        <v>1224</v>
      </c>
      <c r="AA450" s="9" t="s">
        <v>1225</v>
      </c>
    </row>
    <row r="451" spans="1:63" ht="12.75">
      <c r="A451" s="34">
        <v>1</v>
      </c>
      <c r="B451" s="34" t="s">
        <v>15</v>
      </c>
      <c r="C451" s="34" t="s">
        <v>16</v>
      </c>
      <c r="D451" s="34" t="s">
        <v>17</v>
      </c>
      <c r="E451" s="34">
        <v>35828</v>
      </c>
      <c r="F451" s="34" t="b">
        <v>1</v>
      </c>
      <c r="G451" s="34" t="s">
        <v>548</v>
      </c>
      <c r="H451" s="34" t="s">
        <v>18</v>
      </c>
      <c r="I451" s="34" t="s">
        <v>19</v>
      </c>
      <c r="J451" s="34" t="s">
        <v>543</v>
      </c>
      <c r="K451" s="34">
        <v>27</v>
      </c>
      <c r="L451" s="34">
        <v>3.48</v>
      </c>
      <c r="M451" s="34">
        <v>8.35</v>
      </c>
      <c r="N451" s="34" t="s">
        <v>551</v>
      </c>
      <c r="O451" s="34" t="s">
        <v>1198</v>
      </c>
      <c r="P451" s="34" t="s">
        <v>546</v>
      </c>
      <c r="Q451" s="34" t="s">
        <v>547</v>
      </c>
      <c r="R451" s="34">
        <v>81</v>
      </c>
      <c r="S451" s="34">
        <v>0.12</v>
      </c>
      <c r="T451" s="34">
        <f aca="true" t="shared" si="52" ref="T451:T461">L451+S451</f>
        <v>3.6</v>
      </c>
      <c r="U451" s="34">
        <v>16</v>
      </c>
      <c r="V451" s="34">
        <v>50443</v>
      </c>
      <c r="W451" s="34" t="str">
        <f>IF(R451&lt;80,"K",IF(R451&lt;90,"T",IF(R451&lt;=100,"X")))</f>
        <v>T</v>
      </c>
      <c r="X451" s="34">
        <f>IF(T451&lt;=3.19,3,IF(T451&lt;=3.59,2,IF(T451&lt;=5,1)))</f>
        <v>1</v>
      </c>
      <c r="Y451" s="34">
        <f>IF(R451&lt;80,3,IF(R451&lt;90,2,IF(R451&lt;=100,1)))</f>
        <v>2</v>
      </c>
      <c r="Z451" s="34">
        <f aca="true" t="shared" si="53" ref="Z451:Z461">IF(AND(X451=1,Y451=1),1,IF(AND(X451=1,Y451=2),2,IF(AND(X451=1,Y451=3),2,IF(X451&lt;Y451,Y451,IF((X451&gt;Y451),X451,IF((X451=Y451),X451))))))</f>
        <v>2</v>
      </c>
      <c r="AA451" s="35" t="str">
        <f>IF(Z451=1,"XS",IF(Z451=2,"G",IF(Z451=3,"K")))</f>
        <v>G</v>
      </c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</row>
    <row r="452" spans="1:63" ht="12.75">
      <c r="A452" s="34">
        <v>2</v>
      </c>
      <c r="B452" s="34" t="s">
        <v>7</v>
      </c>
      <c r="C452" s="34" t="s">
        <v>8</v>
      </c>
      <c r="D452" s="34" t="s">
        <v>9</v>
      </c>
      <c r="E452" s="34">
        <v>36089</v>
      </c>
      <c r="F452" s="34" t="b">
        <v>1</v>
      </c>
      <c r="G452" s="34" t="s">
        <v>548</v>
      </c>
      <c r="H452" s="34" t="s">
        <v>10</v>
      </c>
      <c r="I452" s="34" t="s">
        <v>809</v>
      </c>
      <c r="J452" s="34" t="s">
        <v>543</v>
      </c>
      <c r="K452" s="34">
        <v>23</v>
      </c>
      <c r="L452" s="34">
        <v>3.22</v>
      </c>
      <c r="M452" s="34">
        <v>7.86</v>
      </c>
      <c r="N452" s="34" t="s">
        <v>551</v>
      </c>
      <c r="O452" s="34" t="s">
        <v>1198</v>
      </c>
      <c r="P452" s="34" t="s">
        <v>546</v>
      </c>
      <c r="Q452" s="34" t="s">
        <v>547</v>
      </c>
      <c r="R452" s="34">
        <v>90</v>
      </c>
      <c r="S452" s="34">
        <v>0.12</v>
      </c>
      <c r="T452" s="34">
        <f t="shared" si="52"/>
        <v>3.3400000000000003</v>
      </c>
      <c r="U452" s="34">
        <v>16</v>
      </c>
      <c r="V452" s="34">
        <v>50443</v>
      </c>
      <c r="W452" s="34" t="str">
        <f aca="true" t="shared" si="54" ref="W452:W461">IF(R452&lt;80,"K",IF(R452&lt;90,"T",IF(R452&lt;=100,"X")))</f>
        <v>X</v>
      </c>
      <c r="X452" s="34">
        <f aca="true" t="shared" si="55" ref="X452:X461">IF(T452&lt;=3.19,3,IF(T452&lt;=3.59,2,IF(T452&lt;=5,1)))</f>
        <v>2</v>
      </c>
      <c r="Y452" s="34">
        <f aca="true" t="shared" si="56" ref="Y452:Y461">IF(R452&lt;80,3,IF(R452&lt;90,2,IF(R452&lt;=100,1)))</f>
        <v>1</v>
      </c>
      <c r="Z452" s="34">
        <f t="shared" si="53"/>
        <v>2</v>
      </c>
      <c r="AA452" s="35" t="str">
        <f aca="true" t="shared" si="57" ref="AA452:AA461">IF(Z452=1,"XS",IF(Z452=2,"G",IF(Z452=3,"K")))</f>
        <v>G</v>
      </c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</row>
    <row r="453" spans="1:63" s="36" customFormat="1" ht="12.75">
      <c r="A453" s="34">
        <v>3</v>
      </c>
      <c r="B453" s="34" t="s">
        <v>305</v>
      </c>
      <c r="C453" s="34" t="s">
        <v>779</v>
      </c>
      <c r="D453" s="34" t="s">
        <v>1159</v>
      </c>
      <c r="E453" s="34">
        <v>35894</v>
      </c>
      <c r="F453" s="34" t="b">
        <v>1</v>
      </c>
      <c r="G453" s="34" t="s">
        <v>548</v>
      </c>
      <c r="H453" s="34" t="s">
        <v>306</v>
      </c>
      <c r="I453" s="34" t="s">
        <v>809</v>
      </c>
      <c r="J453" s="34" t="s">
        <v>543</v>
      </c>
      <c r="K453" s="34">
        <v>18</v>
      </c>
      <c r="L453" s="34">
        <v>3.22</v>
      </c>
      <c r="M453" s="34">
        <v>7.69</v>
      </c>
      <c r="N453" s="34" t="s">
        <v>551</v>
      </c>
      <c r="O453" s="34" t="s">
        <v>1198</v>
      </c>
      <c r="P453" s="34" t="s">
        <v>546</v>
      </c>
      <c r="Q453" s="34" t="s">
        <v>547</v>
      </c>
      <c r="R453" s="34">
        <v>80</v>
      </c>
      <c r="S453" s="34">
        <v>0.12</v>
      </c>
      <c r="T453" s="34">
        <f t="shared" si="52"/>
        <v>3.3400000000000003</v>
      </c>
      <c r="U453" s="34">
        <v>16</v>
      </c>
      <c r="V453" s="34">
        <v>50443</v>
      </c>
      <c r="W453" s="34" t="str">
        <f t="shared" si="54"/>
        <v>T</v>
      </c>
      <c r="X453" s="34">
        <f t="shared" si="55"/>
        <v>2</v>
      </c>
      <c r="Y453" s="34">
        <f t="shared" si="56"/>
        <v>2</v>
      </c>
      <c r="Z453" s="34">
        <f t="shared" si="53"/>
        <v>2</v>
      </c>
      <c r="AA453" s="35" t="str">
        <f t="shared" si="57"/>
        <v>G</v>
      </c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</row>
    <row r="454" spans="1:63" s="36" customFormat="1" ht="12.75">
      <c r="A454" s="34">
        <v>4</v>
      </c>
      <c r="B454" s="34" t="s">
        <v>3</v>
      </c>
      <c r="C454" s="34" t="s">
        <v>4</v>
      </c>
      <c r="D454" s="34" t="s">
        <v>5</v>
      </c>
      <c r="E454" s="34">
        <v>35962</v>
      </c>
      <c r="F454" s="34" t="b">
        <v>1</v>
      </c>
      <c r="G454" s="34" t="s">
        <v>548</v>
      </c>
      <c r="H454" s="34" t="s">
        <v>6</v>
      </c>
      <c r="I454" s="34" t="s">
        <v>809</v>
      </c>
      <c r="J454" s="34" t="s">
        <v>543</v>
      </c>
      <c r="K454" s="34">
        <v>23</v>
      </c>
      <c r="L454" s="34">
        <v>3.26</v>
      </c>
      <c r="M454" s="34">
        <v>8.02</v>
      </c>
      <c r="N454" s="34" t="s">
        <v>551</v>
      </c>
      <c r="O454" s="34" t="s">
        <v>1198</v>
      </c>
      <c r="P454" s="34" t="s">
        <v>546</v>
      </c>
      <c r="Q454" s="34" t="s">
        <v>547</v>
      </c>
      <c r="R454" s="34">
        <v>80</v>
      </c>
      <c r="S454" s="34"/>
      <c r="T454" s="34">
        <f t="shared" si="52"/>
        <v>3.26</v>
      </c>
      <c r="U454" s="34">
        <v>16</v>
      </c>
      <c r="V454" s="34">
        <v>50443</v>
      </c>
      <c r="W454" s="34" t="str">
        <f t="shared" si="54"/>
        <v>T</v>
      </c>
      <c r="X454" s="34">
        <f t="shared" si="55"/>
        <v>2</v>
      </c>
      <c r="Y454" s="34">
        <f t="shared" si="56"/>
        <v>2</v>
      </c>
      <c r="Z454" s="34">
        <f t="shared" si="53"/>
        <v>2</v>
      </c>
      <c r="AA454" s="35" t="str">
        <f t="shared" si="57"/>
        <v>G</v>
      </c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</row>
    <row r="455" spans="1:63" s="36" customFormat="1" ht="12.75">
      <c r="A455" s="34">
        <v>5</v>
      </c>
      <c r="B455" s="34" t="s">
        <v>20</v>
      </c>
      <c r="C455" s="34" t="s">
        <v>758</v>
      </c>
      <c r="D455" s="34" t="s">
        <v>649</v>
      </c>
      <c r="E455" s="34">
        <v>36154</v>
      </c>
      <c r="F455" s="34" t="b">
        <v>1</v>
      </c>
      <c r="G455" s="34" t="s">
        <v>548</v>
      </c>
      <c r="H455" s="34" t="s">
        <v>21</v>
      </c>
      <c r="I455" s="34" t="s">
        <v>19</v>
      </c>
      <c r="J455" s="34" t="s">
        <v>543</v>
      </c>
      <c r="K455" s="34">
        <v>26</v>
      </c>
      <c r="L455" s="34">
        <v>3</v>
      </c>
      <c r="M455" s="34">
        <v>7.45</v>
      </c>
      <c r="N455" s="34" t="s">
        <v>551</v>
      </c>
      <c r="O455" s="34" t="s">
        <v>1198</v>
      </c>
      <c r="P455" s="34" t="s">
        <v>552</v>
      </c>
      <c r="Q455" s="34" t="s">
        <v>547</v>
      </c>
      <c r="R455" s="34">
        <v>81</v>
      </c>
      <c r="S455" s="34">
        <v>0.12</v>
      </c>
      <c r="T455" s="34">
        <f t="shared" si="52"/>
        <v>3.12</v>
      </c>
      <c r="U455" s="34">
        <v>16</v>
      </c>
      <c r="V455" s="34">
        <v>50443</v>
      </c>
      <c r="W455" s="34" t="str">
        <f t="shared" si="54"/>
        <v>T</v>
      </c>
      <c r="X455" s="34">
        <f t="shared" si="55"/>
        <v>3</v>
      </c>
      <c r="Y455" s="34">
        <f t="shared" si="56"/>
        <v>2</v>
      </c>
      <c r="Z455" s="34">
        <f t="shared" si="53"/>
        <v>3</v>
      </c>
      <c r="AA455" s="35" t="str">
        <f t="shared" si="57"/>
        <v>K</v>
      </c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</row>
    <row r="456" spans="1:63" s="36" customFormat="1" ht="12.75">
      <c r="A456" s="34">
        <v>6</v>
      </c>
      <c r="B456" s="34" t="s">
        <v>307</v>
      </c>
      <c r="C456" s="34" t="s">
        <v>308</v>
      </c>
      <c r="D456" s="34" t="s">
        <v>810</v>
      </c>
      <c r="E456" s="34">
        <v>35880</v>
      </c>
      <c r="F456" s="34" t="b">
        <v>1</v>
      </c>
      <c r="G456" s="34" t="s">
        <v>548</v>
      </c>
      <c r="H456" s="34" t="s">
        <v>309</v>
      </c>
      <c r="I456" s="34" t="s">
        <v>809</v>
      </c>
      <c r="J456" s="34" t="s">
        <v>543</v>
      </c>
      <c r="K456" s="34">
        <v>22</v>
      </c>
      <c r="L456" s="34">
        <v>2.91</v>
      </c>
      <c r="M456" s="34">
        <v>7.48</v>
      </c>
      <c r="N456" s="34" t="s">
        <v>551</v>
      </c>
      <c r="O456" s="34" t="s">
        <v>1198</v>
      </c>
      <c r="P456" s="34" t="s">
        <v>552</v>
      </c>
      <c r="Q456" s="34" t="s">
        <v>547</v>
      </c>
      <c r="R456" s="34">
        <v>85</v>
      </c>
      <c r="S456" s="34">
        <v>0.12</v>
      </c>
      <c r="T456" s="34">
        <f t="shared" si="52"/>
        <v>3.0300000000000002</v>
      </c>
      <c r="U456" s="34">
        <v>16</v>
      </c>
      <c r="V456" s="34">
        <v>50443</v>
      </c>
      <c r="W456" s="34" t="str">
        <f t="shared" si="54"/>
        <v>T</v>
      </c>
      <c r="X456" s="34">
        <f t="shared" si="55"/>
        <v>3</v>
      </c>
      <c r="Y456" s="34">
        <f t="shared" si="56"/>
        <v>2</v>
      </c>
      <c r="Z456" s="34">
        <f t="shared" si="53"/>
        <v>3</v>
      </c>
      <c r="AA456" s="35" t="str">
        <f t="shared" si="57"/>
        <v>K</v>
      </c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</row>
    <row r="457" spans="1:63" s="36" customFormat="1" ht="12.75">
      <c r="A457" s="34">
        <v>7</v>
      </c>
      <c r="B457" s="34" t="s">
        <v>316</v>
      </c>
      <c r="C457" s="34" t="s">
        <v>678</v>
      </c>
      <c r="D457" s="34" t="s">
        <v>814</v>
      </c>
      <c r="E457" s="34">
        <v>36037</v>
      </c>
      <c r="F457" s="34" t="b">
        <v>1</v>
      </c>
      <c r="G457" s="34" t="s">
        <v>548</v>
      </c>
      <c r="H457" s="34" t="s">
        <v>317</v>
      </c>
      <c r="I457" s="34" t="s">
        <v>19</v>
      </c>
      <c r="J457" s="34" t="s">
        <v>543</v>
      </c>
      <c r="K457" s="34">
        <v>23</v>
      </c>
      <c r="L457" s="34">
        <v>2.87</v>
      </c>
      <c r="M457" s="34">
        <v>7.44</v>
      </c>
      <c r="N457" s="34" t="s">
        <v>551</v>
      </c>
      <c r="O457" s="34" t="s">
        <v>1198</v>
      </c>
      <c r="P457" s="34" t="s">
        <v>552</v>
      </c>
      <c r="Q457" s="34" t="s">
        <v>547</v>
      </c>
      <c r="R457" s="34">
        <v>82</v>
      </c>
      <c r="S457" s="34">
        <v>0.12</v>
      </c>
      <c r="T457" s="34">
        <f t="shared" si="52"/>
        <v>2.99</v>
      </c>
      <c r="U457" s="34">
        <v>16</v>
      </c>
      <c r="V457" s="34">
        <v>50443</v>
      </c>
      <c r="W457" s="34" t="str">
        <f t="shared" si="54"/>
        <v>T</v>
      </c>
      <c r="X457" s="34">
        <f t="shared" si="55"/>
        <v>3</v>
      </c>
      <c r="Y457" s="34">
        <f t="shared" si="56"/>
        <v>2</v>
      </c>
      <c r="Z457" s="34">
        <f t="shared" si="53"/>
        <v>3</v>
      </c>
      <c r="AA457" s="35" t="str">
        <f t="shared" si="57"/>
        <v>K</v>
      </c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</row>
    <row r="458" spans="1:63" s="36" customFormat="1" ht="12.75">
      <c r="A458" s="34">
        <v>8</v>
      </c>
      <c r="B458" s="42" t="s">
        <v>11</v>
      </c>
      <c r="C458" s="42" t="s">
        <v>694</v>
      </c>
      <c r="D458" s="42" t="s">
        <v>707</v>
      </c>
      <c r="E458" s="42">
        <v>35805</v>
      </c>
      <c r="F458" s="42" t="b">
        <v>1</v>
      </c>
      <c r="G458" s="42" t="s">
        <v>548</v>
      </c>
      <c r="H458" s="42" t="s">
        <v>12</v>
      </c>
      <c r="I458" s="42" t="s">
        <v>809</v>
      </c>
      <c r="J458" s="42" t="s">
        <v>543</v>
      </c>
      <c r="K458" s="42">
        <v>23</v>
      </c>
      <c r="L458" s="42">
        <v>2.91</v>
      </c>
      <c r="M458" s="42">
        <v>7.44</v>
      </c>
      <c r="N458" s="42" t="s">
        <v>551</v>
      </c>
      <c r="O458" s="42" t="s">
        <v>1198</v>
      </c>
      <c r="P458" s="42" t="s">
        <v>552</v>
      </c>
      <c r="Q458" s="42" t="s">
        <v>547</v>
      </c>
      <c r="R458" s="42">
        <v>85</v>
      </c>
      <c r="S458" s="42"/>
      <c r="T458" s="42">
        <f t="shared" si="52"/>
        <v>2.91</v>
      </c>
      <c r="U458" s="42">
        <v>16</v>
      </c>
      <c r="V458" s="42">
        <v>50443</v>
      </c>
      <c r="W458" s="42" t="str">
        <f t="shared" si="54"/>
        <v>T</v>
      </c>
      <c r="X458" s="42">
        <f t="shared" si="55"/>
        <v>3</v>
      </c>
      <c r="Y458" s="42">
        <f t="shared" si="56"/>
        <v>2</v>
      </c>
      <c r="Z458" s="42">
        <f t="shared" si="53"/>
        <v>3</v>
      </c>
      <c r="AA458" s="43" t="str">
        <f t="shared" si="57"/>
        <v>K</v>
      </c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</row>
    <row r="459" spans="1:63" s="36" customFormat="1" ht="12.75">
      <c r="A459" s="34">
        <v>9</v>
      </c>
      <c r="B459" s="42" t="s">
        <v>811</v>
      </c>
      <c r="C459" s="42" t="s">
        <v>673</v>
      </c>
      <c r="D459" s="42" t="s">
        <v>812</v>
      </c>
      <c r="E459" s="42">
        <v>35861</v>
      </c>
      <c r="F459" s="42" t="b">
        <v>1</v>
      </c>
      <c r="G459" s="42" t="s">
        <v>548</v>
      </c>
      <c r="H459" s="42" t="s">
        <v>813</v>
      </c>
      <c r="I459" s="42" t="s">
        <v>809</v>
      </c>
      <c r="J459" s="42" t="s">
        <v>543</v>
      </c>
      <c r="K459" s="42">
        <v>19</v>
      </c>
      <c r="L459" s="42">
        <v>2.89</v>
      </c>
      <c r="M459" s="42">
        <v>7.27</v>
      </c>
      <c r="N459" s="42" t="s">
        <v>551</v>
      </c>
      <c r="O459" s="42" t="s">
        <v>1198</v>
      </c>
      <c r="P459" s="42" t="s">
        <v>552</v>
      </c>
      <c r="Q459" s="42" t="s">
        <v>547</v>
      </c>
      <c r="R459" s="42">
        <v>80</v>
      </c>
      <c r="S459" s="42"/>
      <c r="T459" s="42">
        <f t="shared" si="52"/>
        <v>2.89</v>
      </c>
      <c r="U459" s="42">
        <v>16</v>
      </c>
      <c r="V459" s="42">
        <v>50443</v>
      </c>
      <c r="W459" s="42" t="str">
        <f t="shared" si="54"/>
        <v>T</v>
      </c>
      <c r="X459" s="42">
        <f t="shared" si="55"/>
        <v>3</v>
      </c>
      <c r="Y459" s="42">
        <f t="shared" si="56"/>
        <v>2</v>
      </c>
      <c r="Z459" s="42">
        <f t="shared" si="53"/>
        <v>3</v>
      </c>
      <c r="AA459" s="43" t="str">
        <f t="shared" si="57"/>
        <v>K</v>
      </c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</row>
    <row r="460" spans="1:63" s="36" customFormat="1" ht="12.75">
      <c r="A460" s="34">
        <v>10</v>
      </c>
      <c r="B460" s="42" t="s">
        <v>13</v>
      </c>
      <c r="C460" s="42" t="s">
        <v>669</v>
      </c>
      <c r="D460" s="42" t="s">
        <v>721</v>
      </c>
      <c r="E460" s="42">
        <v>35802</v>
      </c>
      <c r="F460" s="42" t="b">
        <v>1</v>
      </c>
      <c r="G460" s="42" t="s">
        <v>548</v>
      </c>
      <c r="H460" s="42" t="s">
        <v>14</v>
      </c>
      <c r="I460" s="42" t="s">
        <v>809</v>
      </c>
      <c r="J460" s="42" t="s">
        <v>543</v>
      </c>
      <c r="K460" s="42">
        <v>22</v>
      </c>
      <c r="L460" s="42">
        <v>2.73</v>
      </c>
      <c r="M460" s="42">
        <v>7.36</v>
      </c>
      <c r="N460" s="42" t="s">
        <v>551</v>
      </c>
      <c r="O460" s="42" t="s">
        <v>1198</v>
      </c>
      <c r="P460" s="42" t="s">
        <v>552</v>
      </c>
      <c r="Q460" s="42" t="s">
        <v>547</v>
      </c>
      <c r="R460" s="42">
        <v>85</v>
      </c>
      <c r="S460" s="42">
        <v>0.12</v>
      </c>
      <c r="T460" s="42">
        <f t="shared" si="52"/>
        <v>2.85</v>
      </c>
      <c r="U460" s="42">
        <v>16</v>
      </c>
      <c r="V460" s="42">
        <v>50443</v>
      </c>
      <c r="W460" s="42" t="str">
        <f t="shared" si="54"/>
        <v>T</v>
      </c>
      <c r="X460" s="42">
        <f t="shared" si="55"/>
        <v>3</v>
      </c>
      <c r="Y460" s="42">
        <f t="shared" si="56"/>
        <v>2</v>
      </c>
      <c r="Z460" s="42">
        <f t="shared" si="53"/>
        <v>3</v>
      </c>
      <c r="AA460" s="43" t="str">
        <f t="shared" si="57"/>
        <v>K</v>
      </c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</row>
    <row r="461" spans="1:63" s="36" customFormat="1" ht="12.75">
      <c r="A461" s="34">
        <v>11</v>
      </c>
      <c r="B461" s="42" t="s">
        <v>310</v>
      </c>
      <c r="C461" s="42" t="s">
        <v>675</v>
      </c>
      <c r="D461" s="42" t="s">
        <v>688</v>
      </c>
      <c r="E461" s="42">
        <v>35713</v>
      </c>
      <c r="F461" s="42" t="b">
        <v>1</v>
      </c>
      <c r="G461" s="42" t="s">
        <v>548</v>
      </c>
      <c r="H461" s="42" t="s">
        <v>311</v>
      </c>
      <c r="I461" s="42" t="s">
        <v>809</v>
      </c>
      <c r="J461" s="42" t="s">
        <v>543</v>
      </c>
      <c r="K461" s="42">
        <v>26</v>
      </c>
      <c r="L461" s="42">
        <v>2.81</v>
      </c>
      <c r="M461" s="42">
        <v>7.27</v>
      </c>
      <c r="N461" s="42" t="s">
        <v>551</v>
      </c>
      <c r="O461" s="42" t="s">
        <v>1198</v>
      </c>
      <c r="P461" s="42" t="s">
        <v>552</v>
      </c>
      <c r="Q461" s="42" t="s">
        <v>547</v>
      </c>
      <c r="R461" s="42">
        <v>78</v>
      </c>
      <c r="S461" s="42"/>
      <c r="T461" s="42">
        <f t="shared" si="52"/>
        <v>2.81</v>
      </c>
      <c r="U461" s="42">
        <v>16</v>
      </c>
      <c r="V461" s="42">
        <v>50443</v>
      </c>
      <c r="W461" s="42" t="str">
        <f t="shared" si="54"/>
        <v>K</v>
      </c>
      <c r="X461" s="42">
        <f t="shared" si="55"/>
        <v>3</v>
      </c>
      <c r="Y461" s="42">
        <f t="shared" si="56"/>
        <v>3</v>
      </c>
      <c r="Z461" s="42">
        <f t="shared" si="53"/>
        <v>3</v>
      </c>
      <c r="AA461" s="43" t="str">
        <f t="shared" si="57"/>
        <v>K</v>
      </c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</row>
    <row r="462" spans="1:64" s="36" customFormat="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</row>
    <row r="463" spans="1:64" s="36" customFormat="1" ht="20.25">
      <c r="A463" s="56" t="s">
        <v>1214</v>
      </c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/>
      <c r="Y463"/>
      <c r="Z463"/>
      <c r="AA463"/>
      <c r="AB463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</row>
    <row r="464" spans="1:64" s="36" customFormat="1" ht="20.25">
      <c r="A464" s="59" t="s">
        <v>1215</v>
      </c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/>
      <c r="Y464"/>
      <c r="Z464"/>
      <c r="AA464"/>
      <c r="AB464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</row>
    <row r="465" spans="1:63" s="36" customFormat="1" ht="12.75">
      <c r="A465" s="16" t="s">
        <v>419</v>
      </c>
      <c r="B465" s="16" t="s">
        <v>925</v>
      </c>
      <c r="C465" s="16" t="s">
        <v>926</v>
      </c>
      <c r="D465" s="16"/>
      <c r="E465" s="16" t="s">
        <v>927</v>
      </c>
      <c r="F465" s="16" t="s">
        <v>541</v>
      </c>
      <c r="G465" s="16" t="s">
        <v>928</v>
      </c>
      <c r="H465" s="16" t="s">
        <v>929</v>
      </c>
      <c r="I465" s="16" t="s">
        <v>930</v>
      </c>
      <c r="J465" s="16" t="s">
        <v>931</v>
      </c>
      <c r="K465" s="16" t="s">
        <v>942</v>
      </c>
      <c r="L465" s="16" t="s">
        <v>932</v>
      </c>
      <c r="M465" s="16" t="s">
        <v>933</v>
      </c>
      <c r="N465" s="16" t="s">
        <v>542</v>
      </c>
      <c r="O465" s="16" t="s">
        <v>934</v>
      </c>
      <c r="P465" s="16" t="s">
        <v>935</v>
      </c>
      <c r="Q465" s="16" t="s">
        <v>937</v>
      </c>
      <c r="R465" s="16" t="s">
        <v>223</v>
      </c>
      <c r="S465" s="16" t="s">
        <v>224</v>
      </c>
      <c r="T465" s="16" t="s">
        <v>1219</v>
      </c>
      <c r="U465" s="16" t="s">
        <v>1202</v>
      </c>
      <c r="V465" s="16" t="s">
        <v>1203</v>
      </c>
      <c r="W465" s="22" t="s">
        <v>1221</v>
      </c>
      <c r="X465" s="9" t="s">
        <v>1222</v>
      </c>
      <c r="Y465" s="9" t="s">
        <v>1223</v>
      </c>
      <c r="Z465" s="9" t="s">
        <v>1224</v>
      </c>
      <c r="AA465" s="9" t="s">
        <v>1225</v>
      </c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</row>
    <row r="466" spans="1:63" s="36" customFormat="1" ht="12.75">
      <c r="A466" s="2">
        <v>1</v>
      </c>
      <c r="B466" s="2" t="s">
        <v>123</v>
      </c>
      <c r="C466" s="2" t="s">
        <v>901</v>
      </c>
      <c r="D466" s="2" t="s">
        <v>757</v>
      </c>
      <c r="E466" s="2">
        <v>35242</v>
      </c>
      <c r="F466" s="2" t="b">
        <v>1</v>
      </c>
      <c r="G466" s="2" t="s">
        <v>548</v>
      </c>
      <c r="H466" s="2" t="s">
        <v>124</v>
      </c>
      <c r="I466" s="2" t="s">
        <v>125</v>
      </c>
      <c r="J466" s="2" t="s">
        <v>550</v>
      </c>
      <c r="K466" s="2">
        <v>34</v>
      </c>
      <c r="L466" s="2">
        <v>3.44</v>
      </c>
      <c r="M466" s="2">
        <v>8.07</v>
      </c>
      <c r="N466" s="2" t="s">
        <v>551</v>
      </c>
      <c r="O466" s="2" t="s">
        <v>1198</v>
      </c>
      <c r="P466" s="2" t="s">
        <v>546</v>
      </c>
      <c r="Q466" s="2" t="s">
        <v>547</v>
      </c>
      <c r="R466" s="2">
        <v>74</v>
      </c>
      <c r="S466" s="2"/>
      <c r="T466" s="2">
        <f>S466+L466</f>
        <v>3.44</v>
      </c>
      <c r="U466" s="2">
        <v>17</v>
      </c>
      <c r="V466" s="2">
        <v>50413</v>
      </c>
      <c r="W466" s="2" t="str">
        <f>IF(R466&lt;80,"K",IF(R466&lt;90,"T",IF(R466&lt;=100,"X")))</f>
        <v>K</v>
      </c>
      <c r="X466" s="2">
        <f>IF(T466&lt;=3.19,3,IF(T466&lt;=3.59,2,IF(T466&lt;=5,1)))</f>
        <v>2</v>
      </c>
      <c r="Y466" s="2">
        <f>IF(R466&lt;80,3,IF(R466&lt;90,2,IF(R466&lt;=100,1)))</f>
        <v>3</v>
      </c>
      <c r="Z466" s="37">
        <f>IF(AND(X466=1,Y466=1),1,IF(AND(X466=1,Y466=2),2,IF(AND(X466=1,Y466=3),2,IF(X466&lt;Y466,Y466,IF((X466&gt;Y466),X466,IF((X466=Y466),X466))))))</f>
        <v>3</v>
      </c>
      <c r="AA466" s="24" t="str">
        <f>IF(Z466=1,"XS",IF(Z466=2,"G",IF(Z466=3,"K")))</f>
        <v>K</v>
      </c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</row>
    <row r="467" spans="1:63" s="36" customFormat="1" ht="12.75">
      <c r="A467" s="2">
        <v>2</v>
      </c>
      <c r="B467" s="2" t="s">
        <v>128</v>
      </c>
      <c r="C467" s="2" t="s">
        <v>129</v>
      </c>
      <c r="D467" s="2" t="s">
        <v>130</v>
      </c>
      <c r="E467" s="2">
        <v>36180</v>
      </c>
      <c r="F467" s="2" t="b">
        <v>1</v>
      </c>
      <c r="G467" s="2" t="s">
        <v>548</v>
      </c>
      <c r="H467" s="2" t="s">
        <v>131</v>
      </c>
      <c r="I467" s="2" t="s">
        <v>132</v>
      </c>
      <c r="J467" s="2" t="s">
        <v>550</v>
      </c>
      <c r="K467" s="2">
        <v>33</v>
      </c>
      <c r="L467" s="2">
        <v>3.21</v>
      </c>
      <c r="M467" s="2">
        <v>8.09</v>
      </c>
      <c r="N467" s="2" t="s">
        <v>551</v>
      </c>
      <c r="O467" s="2" t="s">
        <v>1198</v>
      </c>
      <c r="P467" s="2" t="s">
        <v>546</v>
      </c>
      <c r="Q467" s="2" t="s">
        <v>547</v>
      </c>
      <c r="R467" s="2">
        <v>93</v>
      </c>
      <c r="S467" s="2">
        <f>0.12</f>
        <v>0.12</v>
      </c>
      <c r="T467" s="2">
        <f>S467+L467</f>
        <v>3.33</v>
      </c>
      <c r="U467" s="2">
        <v>17</v>
      </c>
      <c r="V467" s="2">
        <v>50413</v>
      </c>
      <c r="W467" s="2" t="str">
        <f>IF(R467&lt;80,"K",IF(R467&lt;90,"T",IF(R467&lt;=100,"X")))</f>
        <v>X</v>
      </c>
      <c r="X467" s="2">
        <f>IF(T467&lt;=3.19,3,IF(T467&lt;=3.59,2,IF(T467&lt;=5,1)))</f>
        <v>2</v>
      </c>
      <c r="Y467" s="2">
        <f>IF(R467&lt;80,3,IF(R467&lt;90,2,IF(R467&lt;=100,1)))</f>
        <v>1</v>
      </c>
      <c r="Z467" s="37">
        <f>IF(AND(X467=1,Y467=1),1,IF(AND(X467=1,Y467=2),2,IF(AND(X467=1,Y467=3),2,IF(X467&lt;Y467,Y467,IF((X467&gt;Y467),X467,IF((X467=Y467),X467))))))</f>
        <v>2</v>
      </c>
      <c r="AA467" s="24" t="str">
        <f>IF(Z467=1,"XS",IF(Z467=2,"G",IF(Z467=3,"K")))</f>
        <v>G</v>
      </c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</row>
    <row r="468" spans="1:63" s="36" customFormat="1" ht="12.75">
      <c r="A468" s="2">
        <v>3</v>
      </c>
      <c r="B468" s="2" t="s">
        <v>126</v>
      </c>
      <c r="C468" s="2" t="s">
        <v>694</v>
      </c>
      <c r="D468" s="2" t="s">
        <v>849</v>
      </c>
      <c r="E468" s="2">
        <v>36164</v>
      </c>
      <c r="F468" s="2" t="b">
        <v>1</v>
      </c>
      <c r="G468" s="2" t="s">
        <v>548</v>
      </c>
      <c r="H468" s="2" t="s">
        <v>127</v>
      </c>
      <c r="I468" s="2" t="s">
        <v>125</v>
      </c>
      <c r="J468" s="2" t="s">
        <v>550</v>
      </c>
      <c r="K468" s="2">
        <v>22</v>
      </c>
      <c r="L468" s="2">
        <v>3.18</v>
      </c>
      <c r="M468" s="2">
        <v>7.94</v>
      </c>
      <c r="N468" s="2" t="s">
        <v>551</v>
      </c>
      <c r="O468" s="2" t="s">
        <v>1198</v>
      </c>
      <c r="P468" s="2" t="s">
        <v>552</v>
      </c>
      <c r="Q468" s="2" t="s">
        <v>547</v>
      </c>
      <c r="R468" s="2">
        <v>75</v>
      </c>
      <c r="S468" s="2"/>
      <c r="T468" s="2">
        <f>S468+L468</f>
        <v>3.18</v>
      </c>
      <c r="U468" s="2">
        <v>17</v>
      </c>
      <c r="V468" s="2">
        <v>50413</v>
      </c>
      <c r="W468" s="2" t="str">
        <f>IF(R468&lt;80,"K",IF(R468&lt;90,"T",IF(R468&lt;=100,"X")))</f>
        <v>K</v>
      </c>
      <c r="X468" s="2">
        <f>IF(T468&lt;=3.19,3,IF(T468&lt;=3.59,2,IF(T468&lt;=5,1)))</f>
        <v>3</v>
      </c>
      <c r="Y468" s="2">
        <f>IF(R468&lt;80,3,IF(R468&lt;90,2,IF(R468&lt;=100,1)))</f>
        <v>3</v>
      </c>
      <c r="Z468" s="37">
        <f>IF(AND(X468=1,Y468=1),1,IF(AND(X468=1,Y468=2),2,IF(AND(X468=1,Y468=3),2,IF(X468&lt;Y468,Y468,IF((X468&gt;Y468),X468,IF((X468=Y468),X468))))))</f>
        <v>3</v>
      </c>
      <c r="AA468" s="24" t="str">
        <f>IF(Z468=1,"XS",IF(Z468=2,"G",IF(Z468=3,"K")))</f>
        <v>K</v>
      </c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</row>
    <row r="469" spans="1:64" s="44" customFormat="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</row>
    <row r="470" spans="1:64" s="44" customFormat="1" ht="12.75">
      <c r="A470"/>
      <c r="B470" s="12"/>
      <c r="C470" s="12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</row>
    <row r="471" spans="1:64" s="44" customFormat="1" ht="20.25">
      <c r="A471" s="59" t="s">
        <v>1216</v>
      </c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/>
      <c r="Y471"/>
      <c r="Z471"/>
      <c r="AA471"/>
      <c r="AB471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</row>
    <row r="472" spans="1:64" s="44" customFormat="1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</row>
    <row r="473" spans="1:63" s="44" customFormat="1" ht="12.75">
      <c r="A473" s="16" t="s">
        <v>419</v>
      </c>
      <c r="B473" s="16" t="s">
        <v>925</v>
      </c>
      <c r="C473" s="16" t="s">
        <v>926</v>
      </c>
      <c r="D473" s="16"/>
      <c r="E473" s="16" t="s">
        <v>927</v>
      </c>
      <c r="F473" s="16" t="s">
        <v>541</v>
      </c>
      <c r="G473" s="16" t="s">
        <v>928</v>
      </c>
      <c r="H473" s="16" t="s">
        <v>929</v>
      </c>
      <c r="I473" s="16" t="s">
        <v>930</v>
      </c>
      <c r="J473" s="16" t="s">
        <v>931</v>
      </c>
      <c r="K473" s="16" t="s">
        <v>942</v>
      </c>
      <c r="L473" s="16" t="s">
        <v>932</v>
      </c>
      <c r="M473" s="16" t="s">
        <v>933</v>
      </c>
      <c r="N473" s="16" t="s">
        <v>542</v>
      </c>
      <c r="O473" s="16" t="s">
        <v>934</v>
      </c>
      <c r="P473" s="16" t="s">
        <v>935</v>
      </c>
      <c r="Q473" s="16" t="s">
        <v>937</v>
      </c>
      <c r="R473" s="16" t="s">
        <v>223</v>
      </c>
      <c r="S473" s="16" t="s">
        <v>224</v>
      </c>
      <c r="T473" s="16" t="s">
        <v>1219</v>
      </c>
      <c r="U473" s="16" t="s">
        <v>1202</v>
      </c>
      <c r="V473" s="16" t="s">
        <v>1203</v>
      </c>
      <c r="W473" s="22" t="s">
        <v>1221</v>
      </c>
      <c r="X473" s="9" t="s">
        <v>1222</v>
      </c>
      <c r="Y473" s="9" t="s">
        <v>1223</v>
      </c>
      <c r="Z473" s="9" t="s">
        <v>1224</v>
      </c>
      <c r="AA473" s="9" t="s">
        <v>1225</v>
      </c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</row>
    <row r="474" spans="1:63" s="44" customFormat="1" ht="12.75">
      <c r="A474" s="2">
        <v>1</v>
      </c>
      <c r="B474" s="2" t="s">
        <v>168</v>
      </c>
      <c r="C474" s="2" t="s">
        <v>169</v>
      </c>
      <c r="D474" s="2" t="s">
        <v>664</v>
      </c>
      <c r="E474" s="2">
        <v>35828</v>
      </c>
      <c r="F474" s="2" t="b">
        <v>1</v>
      </c>
      <c r="G474" s="2" t="s">
        <v>548</v>
      </c>
      <c r="H474" s="2" t="s">
        <v>170</v>
      </c>
      <c r="I474" s="2" t="s">
        <v>902</v>
      </c>
      <c r="J474" s="2" t="s">
        <v>575</v>
      </c>
      <c r="K474" s="2">
        <v>36</v>
      </c>
      <c r="L474" s="2">
        <v>3.36</v>
      </c>
      <c r="M474" s="2">
        <v>8.13</v>
      </c>
      <c r="N474" s="2" t="s">
        <v>551</v>
      </c>
      <c r="O474" s="2" t="s">
        <v>1198</v>
      </c>
      <c r="P474" s="2" t="s">
        <v>546</v>
      </c>
      <c r="Q474" s="2" t="s">
        <v>547</v>
      </c>
      <c r="R474" s="2">
        <v>76</v>
      </c>
      <c r="S474" s="2"/>
      <c r="T474" s="2">
        <f aca="true" t="shared" si="58" ref="T474:T489">S474+L474</f>
        <v>3.36</v>
      </c>
      <c r="U474" s="2">
        <v>17</v>
      </c>
      <c r="V474" s="2">
        <v>50423</v>
      </c>
      <c r="W474" s="2" t="str">
        <f>IF(R474&lt;80,"K",IF(R474&lt;90,"T",IF(R474&lt;=100,"X")))</f>
        <v>K</v>
      </c>
      <c r="X474" s="2">
        <f>IF(T474&lt;=3.19,3,IF(T474&lt;=3.59,2,IF(T474&lt;=5,1)))</f>
        <v>2</v>
      </c>
      <c r="Y474" s="2">
        <f>IF(R474&lt;80,3,IF(R474&lt;90,2,IF(R474&lt;=100,1)))</f>
        <v>3</v>
      </c>
      <c r="Z474" s="37">
        <f aca="true" t="shared" si="59" ref="Z474:Z489">IF(AND(X474=1,Y474=1),1,IF(AND(X474=1,Y474=2),2,IF(AND(X474=1,Y474=3),2,IF(X474&lt;Y474,Y474,IF((X474&gt;Y474),X474,IF((X474=Y474),X474))))))</f>
        <v>3</v>
      </c>
      <c r="AA474" s="24" t="str">
        <f>IF(Z474=1,"XS",IF(Z474=2,"G",IF(Z474=3,"K")))</f>
        <v>K</v>
      </c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</row>
    <row r="475" spans="1:63" s="44" customFormat="1" ht="12.75">
      <c r="A475" s="2">
        <v>2</v>
      </c>
      <c r="B475" s="2" t="s">
        <v>176</v>
      </c>
      <c r="C475" s="2" t="s">
        <v>177</v>
      </c>
      <c r="D475" s="2" t="s">
        <v>178</v>
      </c>
      <c r="E475" s="2">
        <v>35947</v>
      </c>
      <c r="F475" s="2" t="b">
        <v>1</v>
      </c>
      <c r="G475" s="2" t="s">
        <v>548</v>
      </c>
      <c r="H475" s="2" t="s">
        <v>179</v>
      </c>
      <c r="I475" s="2" t="s">
        <v>180</v>
      </c>
      <c r="J475" s="2" t="s">
        <v>575</v>
      </c>
      <c r="K475" s="2">
        <v>19</v>
      </c>
      <c r="L475" s="2">
        <v>3.32</v>
      </c>
      <c r="M475" s="2">
        <v>8.19</v>
      </c>
      <c r="N475" s="2" t="s">
        <v>551</v>
      </c>
      <c r="O475" s="2" t="s">
        <v>1198</v>
      </c>
      <c r="P475" s="2" t="s">
        <v>546</v>
      </c>
      <c r="Q475" s="2" t="s">
        <v>547</v>
      </c>
      <c r="R475" s="2">
        <v>95</v>
      </c>
      <c r="S475" s="2"/>
      <c r="T475" s="2">
        <f t="shared" si="58"/>
        <v>3.32</v>
      </c>
      <c r="U475" s="2">
        <v>17</v>
      </c>
      <c r="V475" s="2">
        <v>50423</v>
      </c>
      <c r="W475" s="2" t="str">
        <f aca="true" t="shared" si="60" ref="W475:W489">IF(R475&lt;80,"K",IF(R475&lt;90,"T",IF(R475&lt;=100,"X")))</f>
        <v>X</v>
      </c>
      <c r="X475" s="2">
        <f aca="true" t="shared" si="61" ref="X475:X489">IF(T475&lt;=3.19,3,IF(T475&lt;=3.59,2,IF(T475&lt;=5,1)))</f>
        <v>2</v>
      </c>
      <c r="Y475" s="2">
        <f aca="true" t="shared" si="62" ref="Y475:Y489">IF(R475&lt;80,3,IF(R475&lt;90,2,IF(R475&lt;=100,1)))</f>
        <v>1</v>
      </c>
      <c r="Z475" s="37">
        <f t="shared" si="59"/>
        <v>2</v>
      </c>
      <c r="AA475" s="24" t="str">
        <f aca="true" t="shared" si="63" ref="AA475:AA489">IF(Z475=1,"XS",IF(Z475=2,"G",IF(Z475=3,"K")))</f>
        <v>G</v>
      </c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</row>
    <row r="476" spans="1:63" s="44" customFormat="1" ht="12.75">
      <c r="A476" s="2">
        <v>3</v>
      </c>
      <c r="B476" s="2" t="s">
        <v>181</v>
      </c>
      <c r="C476" s="2" t="s">
        <v>730</v>
      </c>
      <c r="D476" s="2" t="s">
        <v>699</v>
      </c>
      <c r="E476" s="2">
        <v>36453</v>
      </c>
      <c r="F476" s="2" t="b">
        <v>1</v>
      </c>
      <c r="G476" s="2" t="s">
        <v>548</v>
      </c>
      <c r="H476" s="2" t="s">
        <v>182</v>
      </c>
      <c r="I476" s="2" t="s">
        <v>180</v>
      </c>
      <c r="J476" s="2" t="s">
        <v>575</v>
      </c>
      <c r="K476" s="2">
        <v>20</v>
      </c>
      <c r="L476" s="2">
        <v>3</v>
      </c>
      <c r="M476" s="2">
        <v>7.73</v>
      </c>
      <c r="N476" s="2" t="s">
        <v>551</v>
      </c>
      <c r="O476" s="2" t="s">
        <v>1198</v>
      </c>
      <c r="P476" s="2" t="s">
        <v>552</v>
      </c>
      <c r="Q476" s="2" t="s">
        <v>547</v>
      </c>
      <c r="R476" s="2">
        <v>80</v>
      </c>
      <c r="S476" s="2"/>
      <c r="T476" s="2">
        <f t="shared" si="58"/>
        <v>3</v>
      </c>
      <c r="U476" s="2">
        <v>17</v>
      </c>
      <c r="V476" s="2">
        <v>50423</v>
      </c>
      <c r="W476" s="2" t="str">
        <f t="shared" si="60"/>
        <v>T</v>
      </c>
      <c r="X476" s="2">
        <f t="shared" si="61"/>
        <v>3</v>
      </c>
      <c r="Y476" s="2">
        <f t="shared" si="62"/>
        <v>2</v>
      </c>
      <c r="Z476" s="37">
        <f t="shared" si="59"/>
        <v>3</v>
      </c>
      <c r="AA476" s="24" t="str">
        <f t="shared" si="63"/>
        <v>K</v>
      </c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</row>
    <row r="477" spans="1:63" s="47" customFormat="1" ht="12.75">
      <c r="A477" s="2">
        <v>4</v>
      </c>
      <c r="B477" s="2" t="s">
        <v>381</v>
      </c>
      <c r="C477" s="2" t="s">
        <v>382</v>
      </c>
      <c r="D477" s="2" t="s">
        <v>383</v>
      </c>
      <c r="E477" s="2">
        <v>36366</v>
      </c>
      <c r="F477" s="2" t="b">
        <v>1</v>
      </c>
      <c r="G477" s="2" t="s">
        <v>548</v>
      </c>
      <c r="H477" s="2" t="s">
        <v>384</v>
      </c>
      <c r="I477" s="2" t="s">
        <v>167</v>
      </c>
      <c r="J477" s="2" t="s">
        <v>575</v>
      </c>
      <c r="K477" s="2">
        <v>33</v>
      </c>
      <c r="L477" s="2">
        <v>2.97</v>
      </c>
      <c r="M477" s="2">
        <v>7.39</v>
      </c>
      <c r="N477" s="2" t="s">
        <v>551</v>
      </c>
      <c r="O477" s="2" t="s">
        <v>1198</v>
      </c>
      <c r="P477" s="2" t="s">
        <v>552</v>
      </c>
      <c r="Q477" s="2" t="s">
        <v>547</v>
      </c>
      <c r="R477" s="2">
        <v>70</v>
      </c>
      <c r="S477" s="2"/>
      <c r="T477" s="2">
        <f t="shared" si="58"/>
        <v>2.97</v>
      </c>
      <c r="U477" s="2">
        <v>17</v>
      </c>
      <c r="V477" s="2">
        <v>50423</v>
      </c>
      <c r="W477" s="2" t="str">
        <f t="shared" si="60"/>
        <v>K</v>
      </c>
      <c r="X477" s="2">
        <f t="shared" si="61"/>
        <v>3</v>
      </c>
      <c r="Y477" s="2">
        <f t="shared" si="62"/>
        <v>3</v>
      </c>
      <c r="Z477" s="37">
        <f t="shared" si="59"/>
        <v>3</v>
      </c>
      <c r="AA477" s="24" t="str">
        <f t="shared" si="63"/>
        <v>K</v>
      </c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</row>
    <row r="478" spans="1:63" ht="12.75">
      <c r="A478" s="2">
        <v>5</v>
      </c>
      <c r="B478" s="2" t="s">
        <v>903</v>
      </c>
      <c r="C478" s="2" t="s">
        <v>694</v>
      </c>
      <c r="D478" s="2" t="s">
        <v>634</v>
      </c>
      <c r="E478" s="2">
        <v>36265</v>
      </c>
      <c r="F478" s="2" t="b">
        <v>1</v>
      </c>
      <c r="G478" s="2" t="s">
        <v>548</v>
      </c>
      <c r="H478" s="2" t="s">
        <v>904</v>
      </c>
      <c r="I478" s="2" t="s">
        <v>902</v>
      </c>
      <c r="J478" s="2" t="s">
        <v>575</v>
      </c>
      <c r="K478" s="2">
        <v>21</v>
      </c>
      <c r="L478" s="2">
        <v>2.95</v>
      </c>
      <c r="M478" s="2">
        <v>7.86</v>
      </c>
      <c r="N478" s="2" t="s">
        <v>551</v>
      </c>
      <c r="O478" s="2" t="s">
        <v>1198</v>
      </c>
      <c r="P478" s="2" t="s">
        <v>552</v>
      </c>
      <c r="Q478" s="2" t="s">
        <v>547</v>
      </c>
      <c r="R478" s="2">
        <v>78</v>
      </c>
      <c r="S478" s="2"/>
      <c r="T478" s="2">
        <f t="shared" si="58"/>
        <v>2.95</v>
      </c>
      <c r="U478" s="2">
        <v>17</v>
      </c>
      <c r="V478" s="2">
        <v>50423</v>
      </c>
      <c r="W478" s="2" t="str">
        <f t="shared" si="60"/>
        <v>K</v>
      </c>
      <c r="X478" s="2">
        <f t="shared" si="61"/>
        <v>3</v>
      </c>
      <c r="Y478" s="2">
        <f t="shared" si="62"/>
        <v>3</v>
      </c>
      <c r="Z478" s="37">
        <f t="shared" si="59"/>
        <v>3</v>
      </c>
      <c r="AA478" s="24" t="str">
        <f t="shared" si="63"/>
        <v>K</v>
      </c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</row>
    <row r="479" spans="1:63" ht="12.75">
      <c r="A479" s="2">
        <v>6</v>
      </c>
      <c r="B479" s="2" t="s">
        <v>389</v>
      </c>
      <c r="C479" s="2" t="s">
        <v>390</v>
      </c>
      <c r="D479" s="2" t="s">
        <v>781</v>
      </c>
      <c r="E479" s="2">
        <v>34784</v>
      </c>
      <c r="F479" s="2" t="b">
        <v>1</v>
      </c>
      <c r="G479" s="2" t="s">
        <v>548</v>
      </c>
      <c r="H479" s="2" t="s">
        <v>391</v>
      </c>
      <c r="I479" s="2" t="s">
        <v>180</v>
      </c>
      <c r="J479" s="2" t="s">
        <v>575</v>
      </c>
      <c r="K479" s="2">
        <v>27</v>
      </c>
      <c r="L479" s="2">
        <v>2.93</v>
      </c>
      <c r="M479" s="2">
        <v>7.6</v>
      </c>
      <c r="N479" s="2" t="s">
        <v>551</v>
      </c>
      <c r="O479" s="2" t="s">
        <v>1198</v>
      </c>
      <c r="P479" s="2" t="s">
        <v>552</v>
      </c>
      <c r="Q479" s="2" t="s">
        <v>547</v>
      </c>
      <c r="R479" s="2">
        <v>80</v>
      </c>
      <c r="S479" s="2"/>
      <c r="T479" s="2">
        <f t="shared" si="58"/>
        <v>2.93</v>
      </c>
      <c r="U479" s="2">
        <v>17</v>
      </c>
      <c r="V479" s="2">
        <v>50423</v>
      </c>
      <c r="W479" s="2" t="str">
        <f t="shared" si="60"/>
        <v>T</v>
      </c>
      <c r="X479" s="2">
        <f t="shared" si="61"/>
        <v>3</v>
      </c>
      <c r="Y479" s="2">
        <f t="shared" si="62"/>
        <v>2</v>
      </c>
      <c r="Z479" s="37">
        <f t="shared" si="59"/>
        <v>3</v>
      </c>
      <c r="AA479" s="24" t="str">
        <f t="shared" si="63"/>
        <v>K</v>
      </c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</row>
    <row r="480" spans="1:63" ht="12.75">
      <c r="A480" s="2">
        <v>7</v>
      </c>
      <c r="B480" s="2" t="s">
        <v>386</v>
      </c>
      <c r="C480" s="2" t="s">
        <v>387</v>
      </c>
      <c r="D480" s="2" t="s">
        <v>690</v>
      </c>
      <c r="E480" s="2">
        <v>35847</v>
      </c>
      <c r="F480" s="2" t="b">
        <v>1</v>
      </c>
      <c r="G480" s="2" t="s">
        <v>548</v>
      </c>
      <c r="H480" s="2" t="s">
        <v>388</v>
      </c>
      <c r="I480" s="2" t="s">
        <v>902</v>
      </c>
      <c r="J480" s="2" t="s">
        <v>575</v>
      </c>
      <c r="K480" s="2">
        <v>25</v>
      </c>
      <c r="L480" s="2">
        <v>2.8</v>
      </c>
      <c r="M480" s="2">
        <v>7.5</v>
      </c>
      <c r="N480" s="2" t="s">
        <v>551</v>
      </c>
      <c r="O480" s="2" t="s">
        <v>1198</v>
      </c>
      <c r="P480" s="2" t="s">
        <v>552</v>
      </c>
      <c r="Q480" s="2" t="s">
        <v>547</v>
      </c>
      <c r="R480" s="2">
        <v>75</v>
      </c>
      <c r="S480" s="2">
        <v>0.12</v>
      </c>
      <c r="T480" s="2">
        <f t="shared" si="58"/>
        <v>2.92</v>
      </c>
      <c r="U480" s="2">
        <v>17</v>
      </c>
      <c r="V480" s="2">
        <v>50423</v>
      </c>
      <c r="W480" s="2" t="str">
        <f t="shared" si="60"/>
        <v>K</v>
      </c>
      <c r="X480" s="2">
        <f t="shared" si="61"/>
        <v>3</v>
      </c>
      <c r="Y480" s="2">
        <f t="shared" si="62"/>
        <v>3</v>
      </c>
      <c r="Z480" s="37">
        <f t="shared" si="59"/>
        <v>3</v>
      </c>
      <c r="AA480" s="24" t="str">
        <f t="shared" si="63"/>
        <v>K</v>
      </c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</row>
    <row r="481" spans="1:63" ht="12.75">
      <c r="A481" s="2">
        <v>8</v>
      </c>
      <c r="B481" s="2" t="s">
        <v>164</v>
      </c>
      <c r="C481" s="2" t="s">
        <v>165</v>
      </c>
      <c r="D481" s="2" t="s">
        <v>757</v>
      </c>
      <c r="E481" s="2">
        <v>36118</v>
      </c>
      <c r="F481" s="2" t="b">
        <v>1</v>
      </c>
      <c r="G481" s="2" t="s">
        <v>548</v>
      </c>
      <c r="H481" s="2" t="s">
        <v>166</v>
      </c>
      <c r="I481" s="2" t="s">
        <v>167</v>
      </c>
      <c r="J481" s="2" t="s">
        <v>575</v>
      </c>
      <c r="K481" s="2">
        <v>20</v>
      </c>
      <c r="L481" s="2">
        <v>2.9</v>
      </c>
      <c r="M481" s="2">
        <v>7.46</v>
      </c>
      <c r="N481" s="2" t="s">
        <v>551</v>
      </c>
      <c r="O481" s="2" t="s">
        <v>1198</v>
      </c>
      <c r="P481" s="2" t="s">
        <v>552</v>
      </c>
      <c r="Q481" s="2" t="s">
        <v>547</v>
      </c>
      <c r="R481" s="2">
        <v>73</v>
      </c>
      <c r="S481" s="2"/>
      <c r="T481" s="2">
        <f t="shared" si="58"/>
        <v>2.9</v>
      </c>
      <c r="U481" s="2">
        <v>17</v>
      </c>
      <c r="V481" s="2">
        <v>50423</v>
      </c>
      <c r="W481" s="2" t="str">
        <f t="shared" si="60"/>
        <v>K</v>
      </c>
      <c r="X481" s="2">
        <f t="shared" si="61"/>
        <v>3</v>
      </c>
      <c r="Y481" s="2">
        <f t="shared" si="62"/>
        <v>3</v>
      </c>
      <c r="Z481" s="37">
        <f t="shared" si="59"/>
        <v>3</v>
      </c>
      <c r="AA481" s="24" t="str">
        <f t="shared" si="63"/>
        <v>K</v>
      </c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</row>
    <row r="482" spans="1:63" ht="12.75">
      <c r="A482" s="2">
        <v>9</v>
      </c>
      <c r="B482" s="2" t="s">
        <v>171</v>
      </c>
      <c r="C482" s="2" t="s">
        <v>134</v>
      </c>
      <c r="D482" s="2" t="s">
        <v>598</v>
      </c>
      <c r="E482" s="2">
        <v>35192</v>
      </c>
      <c r="F482" s="2" t="b">
        <v>1</v>
      </c>
      <c r="G482" s="2" t="s">
        <v>548</v>
      </c>
      <c r="H482" s="2" t="s">
        <v>172</v>
      </c>
      <c r="I482" s="2" t="s">
        <v>902</v>
      </c>
      <c r="J482" s="2" t="s">
        <v>575</v>
      </c>
      <c r="K482" s="2">
        <v>27</v>
      </c>
      <c r="L482" s="2">
        <v>2.78</v>
      </c>
      <c r="M482" s="2">
        <v>7.5</v>
      </c>
      <c r="N482" s="2" t="s">
        <v>551</v>
      </c>
      <c r="O482" s="2" t="s">
        <v>1198</v>
      </c>
      <c r="P482" s="2" t="s">
        <v>552</v>
      </c>
      <c r="Q482" s="2" t="s">
        <v>547</v>
      </c>
      <c r="R482" s="2">
        <v>85</v>
      </c>
      <c r="S482" s="2"/>
      <c r="T482" s="2">
        <f t="shared" si="58"/>
        <v>2.78</v>
      </c>
      <c r="U482" s="2">
        <v>17</v>
      </c>
      <c r="V482" s="2">
        <v>50423</v>
      </c>
      <c r="W482" s="2" t="str">
        <f t="shared" si="60"/>
        <v>T</v>
      </c>
      <c r="X482" s="2">
        <f t="shared" si="61"/>
        <v>3</v>
      </c>
      <c r="Y482" s="2">
        <f t="shared" si="62"/>
        <v>2</v>
      </c>
      <c r="Z482" s="37">
        <f t="shared" si="59"/>
        <v>3</v>
      </c>
      <c r="AA482" s="24" t="str">
        <f t="shared" si="63"/>
        <v>K</v>
      </c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</row>
    <row r="483" spans="1:63" ht="12.75">
      <c r="A483" s="2">
        <v>10</v>
      </c>
      <c r="B483" s="2" t="s">
        <v>183</v>
      </c>
      <c r="C483" s="2" t="s">
        <v>184</v>
      </c>
      <c r="D483" s="2" t="s">
        <v>717</v>
      </c>
      <c r="E483" s="2">
        <v>35866</v>
      </c>
      <c r="F483" s="2" t="b">
        <v>1</v>
      </c>
      <c r="G483" s="2" t="s">
        <v>548</v>
      </c>
      <c r="H483" s="2" t="s">
        <v>185</v>
      </c>
      <c r="I483" s="2" t="s">
        <v>180</v>
      </c>
      <c r="J483" s="2" t="s">
        <v>575</v>
      </c>
      <c r="K483" s="2">
        <v>28</v>
      </c>
      <c r="L483" s="2">
        <v>2.75</v>
      </c>
      <c r="M483" s="2">
        <v>7.52</v>
      </c>
      <c r="N483" s="2" t="s">
        <v>551</v>
      </c>
      <c r="O483" s="2" t="s">
        <v>1198</v>
      </c>
      <c r="P483" s="2" t="s">
        <v>552</v>
      </c>
      <c r="Q483" s="2" t="s">
        <v>547</v>
      </c>
      <c r="R483" s="2">
        <v>74</v>
      </c>
      <c r="S483" s="2"/>
      <c r="T483" s="2">
        <f t="shared" si="58"/>
        <v>2.75</v>
      </c>
      <c r="U483" s="2">
        <v>17</v>
      </c>
      <c r="V483" s="2">
        <v>50423</v>
      </c>
      <c r="W483" s="2" t="str">
        <f t="shared" si="60"/>
        <v>K</v>
      </c>
      <c r="X483" s="2">
        <f t="shared" si="61"/>
        <v>3</v>
      </c>
      <c r="Y483" s="2">
        <f t="shared" si="62"/>
        <v>3</v>
      </c>
      <c r="Z483" s="37">
        <f t="shared" si="59"/>
        <v>3</v>
      </c>
      <c r="AA483" s="24" t="str">
        <f t="shared" si="63"/>
        <v>K</v>
      </c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</row>
    <row r="484" spans="1:63" ht="12.75">
      <c r="A484" s="2">
        <v>11</v>
      </c>
      <c r="B484" s="2" t="s">
        <v>186</v>
      </c>
      <c r="C484" s="2" t="s">
        <v>187</v>
      </c>
      <c r="D484" s="2" t="s">
        <v>637</v>
      </c>
      <c r="E484" s="2">
        <v>35867</v>
      </c>
      <c r="F484" s="2" t="b">
        <v>1</v>
      </c>
      <c r="G484" s="2" t="s">
        <v>548</v>
      </c>
      <c r="H484" s="2" t="s">
        <v>188</v>
      </c>
      <c r="I484" s="2" t="s">
        <v>180</v>
      </c>
      <c r="J484" s="2" t="s">
        <v>575</v>
      </c>
      <c r="K484" s="2">
        <v>18</v>
      </c>
      <c r="L484" s="2">
        <v>2.72</v>
      </c>
      <c r="M484" s="2">
        <v>7.15</v>
      </c>
      <c r="N484" s="2" t="s">
        <v>551</v>
      </c>
      <c r="O484" s="2" t="s">
        <v>1198</v>
      </c>
      <c r="P484" s="2" t="s">
        <v>552</v>
      </c>
      <c r="Q484" s="2" t="s">
        <v>547</v>
      </c>
      <c r="R484" s="2">
        <v>85</v>
      </c>
      <c r="S484" s="2"/>
      <c r="T484" s="2">
        <f t="shared" si="58"/>
        <v>2.72</v>
      </c>
      <c r="U484" s="2">
        <v>17</v>
      </c>
      <c r="V484" s="2">
        <v>50423</v>
      </c>
      <c r="W484" s="2" t="str">
        <f t="shared" si="60"/>
        <v>T</v>
      </c>
      <c r="X484" s="2">
        <f t="shared" si="61"/>
        <v>3</v>
      </c>
      <c r="Y484" s="2">
        <f t="shared" si="62"/>
        <v>2</v>
      </c>
      <c r="Z484" s="37">
        <f t="shared" si="59"/>
        <v>3</v>
      </c>
      <c r="AA484" s="24" t="str">
        <f t="shared" si="63"/>
        <v>K</v>
      </c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</row>
    <row r="485" spans="1:63" ht="12.75">
      <c r="A485" s="2">
        <v>12</v>
      </c>
      <c r="B485" s="2" t="s">
        <v>398</v>
      </c>
      <c r="C485" s="2" t="s">
        <v>399</v>
      </c>
      <c r="D485" s="2" t="s">
        <v>1170</v>
      </c>
      <c r="E485" s="2">
        <v>36501</v>
      </c>
      <c r="F485" s="2" t="b">
        <v>1</v>
      </c>
      <c r="G485" s="2" t="s">
        <v>548</v>
      </c>
      <c r="H485" s="2" t="s">
        <v>400</v>
      </c>
      <c r="I485" s="2" t="s">
        <v>190</v>
      </c>
      <c r="J485" s="2" t="s">
        <v>575</v>
      </c>
      <c r="K485" s="2">
        <v>21</v>
      </c>
      <c r="L485" s="2">
        <v>2.71</v>
      </c>
      <c r="M485" s="2">
        <v>7.16</v>
      </c>
      <c r="N485" s="2" t="s">
        <v>551</v>
      </c>
      <c r="O485" s="2" t="s">
        <v>1198</v>
      </c>
      <c r="P485" s="2" t="s">
        <v>552</v>
      </c>
      <c r="Q485" s="2" t="s">
        <v>547</v>
      </c>
      <c r="R485" s="2">
        <v>70</v>
      </c>
      <c r="S485" s="2"/>
      <c r="T485" s="2">
        <f t="shared" si="58"/>
        <v>2.71</v>
      </c>
      <c r="U485" s="2">
        <v>17</v>
      </c>
      <c r="V485" s="2">
        <v>50423</v>
      </c>
      <c r="W485" s="2" t="str">
        <f t="shared" si="60"/>
        <v>K</v>
      </c>
      <c r="X485" s="2">
        <f t="shared" si="61"/>
        <v>3</v>
      </c>
      <c r="Y485" s="2">
        <f t="shared" si="62"/>
        <v>3</v>
      </c>
      <c r="Z485" s="37">
        <f t="shared" si="59"/>
        <v>3</v>
      </c>
      <c r="AA485" s="24" t="str">
        <f t="shared" si="63"/>
        <v>K</v>
      </c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</row>
    <row r="486" spans="1:63" ht="12.75">
      <c r="A486" s="2">
        <v>13</v>
      </c>
      <c r="B486" s="2" t="s">
        <v>392</v>
      </c>
      <c r="C486" s="2" t="s">
        <v>393</v>
      </c>
      <c r="D486" s="2" t="s">
        <v>579</v>
      </c>
      <c r="E486" s="2">
        <v>36251</v>
      </c>
      <c r="F486" s="2" t="b">
        <v>1</v>
      </c>
      <c r="G486" s="2" t="s">
        <v>548</v>
      </c>
      <c r="H486" s="2" t="s">
        <v>394</v>
      </c>
      <c r="I486" s="2" t="s">
        <v>180</v>
      </c>
      <c r="J486" s="2" t="s">
        <v>575</v>
      </c>
      <c r="K486" s="2">
        <v>19</v>
      </c>
      <c r="L486" s="2">
        <v>2.68</v>
      </c>
      <c r="M486" s="2">
        <v>7.06</v>
      </c>
      <c r="N486" s="2" t="s">
        <v>551</v>
      </c>
      <c r="O486" s="2" t="s">
        <v>1198</v>
      </c>
      <c r="P486" s="2" t="s">
        <v>552</v>
      </c>
      <c r="Q486" s="2" t="s">
        <v>547</v>
      </c>
      <c r="R486" s="2">
        <v>92</v>
      </c>
      <c r="S486" s="2"/>
      <c r="T486" s="2">
        <f t="shared" si="58"/>
        <v>2.68</v>
      </c>
      <c r="U486" s="2">
        <v>17</v>
      </c>
      <c r="V486" s="2">
        <v>50423</v>
      </c>
      <c r="W486" s="2" t="str">
        <f t="shared" si="60"/>
        <v>X</v>
      </c>
      <c r="X486" s="2">
        <f t="shared" si="61"/>
        <v>3</v>
      </c>
      <c r="Y486" s="2">
        <f t="shared" si="62"/>
        <v>1</v>
      </c>
      <c r="Z486" s="37">
        <f t="shared" si="59"/>
        <v>3</v>
      </c>
      <c r="AA486" s="24" t="str">
        <f t="shared" si="63"/>
        <v>K</v>
      </c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</row>
    <row r="487" spans="1:63" s="36" customFormat="1" ht="12.75">
      <c r="A487" s="2">
        <v>14</v>
      </c>
      <c r="B487" s="2" t="s">
        <v>173</v>
      </c>
      <c r="C487" s="2" t="s">
        <v>174</v>
      </c>
      <c r="D487" s="2" t="s">
        <v>688</v>
      </c>
      <c r="E487" s="2">
        <v>36377</v>
      </c>
      <c r="F487" s="2" t="b">
        <v>1</v>
      </c>
      <c r="G487" s="2" t="s">
        <v>548</v>
      </c>
      <c r="H487" s="2" t="s">
        <v>175</v>
      </c>
      <c r="I487" s="2" t="s">
        <v>902</v>
      </c>
      <c r="J487" s="2" t="s">
        <v>575</v>
      </c>
      <c r="K487" s="2">
        <v>20</v>
      </c>
      <c r="L487" s="2">
        <v>2.55</v>
      </c>
      <c r="M487" s="2">
        <v>6.86</v>
      </c>
      <c r="N487" s="2" t="s">
        <v>551</v>
      </c>
      <c r="O487" s="2" t="s">
        <v>1198</v>
      </c>
      <c r="P487" s="2" t="s">
        <v>552</v>
      </c>
      <c r="Q487" s="2" t="s">
        <v>547</v>
      </c>
      <c r="R487" s="2">
        <v>77</v>
      </c>
      <c r="S487" s="2"/>
      <c r="T487" s="2">
        <f t="shared" si="58"/>
        <v>2.55</v>
      </c>
      <c r="U487" s="2">
        <v>17</v>
      </c>
      <c r="V487" s="2">
        <v>50423</v>
      </c>
      <c r="W487" s="2" t="str">
        <f t="shared" si="60"/>
        <v>K</v>
      </c>
      <c r="X487" s="2">
        <f t="shared" si="61"/>
        <v>3</v>
      </c>
      <c r="Y487" s="2">
        <f t="shared" si="62"/>
        <v>3</v>
      </c>
      <c r="Z487" s="37">
        <f t="shared" si="59"/>
        <v>3</v>
      </c>
      <c r="AA487" s="24" t="str">
        <f t="shared" si="63"/>
        <v>K</v>
      </c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</row>
    <row r="488" spans="1:63" s="36" customFormat="1" ht="12.75">
      <c r="A488" s="2">
        <v>15</v>
      </c>
      <c r="B488" s="2" t="s">
        <v>401</v>
      </c>
      <c r="C488" s="2" t="s">
        <v>402</v>
      </c>
      <c r="D488" s="2" t="s">
        <v>588</v>
      </c>
      <c r="E488" s="2">
        <v>36162</v>
      </c>
      <c r="F488" s="2" t="b">
        <v>1</v>
      </c>
      <c r="G488" s="2" t="s">
        <v>548</v>
      </c>
      <c r="H488" s="2" t="s">
        <v>403</v>
      </c>
      <c r="I488" s="2" t="s">
        <v>190</v>
      </c>
      <c r="J488" s="2" t="s">
        <v>575</v>
      </c>
      <c r="K488" s="2">
        <v>35</v>
      </c>
      <c r="L488" s="2">
        <v>2.54</v>
      </c>
      <c r="M488" s="2">
        <v>7.08</v>
      </c>
      <c r="N488" s="2" t="s">
        <v>551</v>
      </c>
      <c r="O488" s="2" t="s">
        <v>1198</v>
      </c>
      <c r="P488" s="2" t="s">
        <v>552</v>
      </c>
      <c r="Q488" s="2" t="s">
        <v>547</v>
      </c>
      <c r="R488" s="2">
        <v>70</v>
      </c>
      <c r="S488" s="2"/>
      <c r="T488" s="2">
        <f t="shared" si="58"/>
        <v>2.54</v>
      </c>
      <c r="U488" s="2">
        <v>17</v>
      </c>
      <c r="V488" s="2">
        <v>50423</v>
      </c>
      <c r="W488" s="2" t="str">
        <f t="shared" si="60"/>
        <v>K</v>
      </c>
      <c r="X488" s="2">
        <f t="shared" si="61"/>
        <v>3</v>
      </c>
      <c r="Y488" s="2">
        <f t="shared" si="62"/>
        <v>3</v>
      </c>
      <c r="Z488" s="37">
        <f t="shared" si="59"/>
        <v>3</v>
      </c>
      <c r="AA488" s="24" t="str">
        <f t="shared" si="63"/>
        <v>K</v>
      </c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</row>
    <row r="489" spans="1:63" s="36" customFormat="1" ht="12.75">
      <c r="A489" s="2">
        <v>16</v>
      </c>
      <c r="B489" s="2" t="s">
        <v>395</v>
      </c>
      <c r="C489" s="2" t="s">
        <v>396</v>
      </c>
      <c r="D489" s="2" t="s">
        <v>572</v>
      </c>
      <c r="E489" s="2">
        <v>36089</v>
      </c>
      <c r="F489" s="2" t="b">
        <v>1</v>
      </c>
      <c r="G489" s="2" t="s">
        <v>548</v>
      </c>
      <c r="H489" s="2" t="s">
        <v>397</v>
      </c>
      <c r="I489" s="2" t="s">
        <v>180</v>
      </c>
      <c r="J489" s="2" t="s">
        <v>575</v>
      </c>
      <c r="K489" s="2">
        <v>22</v>
      </c>
      <c r="L489" s="2">
        <v>2.5</v>
      </c>
      <c r="M489" s="2">
        <v>6.56</v>
      </c>
      <c r="N489" s="2" t="s">
        <v>551</v>
      </c>
      <c r="O489" s="2" t="s">
        <v>1198</v>
      </c>
      <c r="P489" s="2" t="s">
        <v>552</v>
      </c>
      <c r="Q489" s="2" t="s">
        <v>547</v>
      </c>
      <c r="R489" s="2">
        <v>86</v>
      </c>
      <c r="S489" s="2"/>
      <c r="T489" s="2">
        <f t="shared" si="58"/>
        <v>2.5</v>
      </c>
      <c r="U489" s="2">
        <v>17</v>
      </c>
      <c r="V489" s="2">
        <v>50423</v>
      </c>
      <c r="W489" s="2" t="str">
        <f t="shared" si="60"/>
        <v>T</v>
      </c>
      <c r="X489" s="2">
        <f t="shared" si="61"/>
        <v>3</v>
      </c>
      <c r="Y489" s="2">
        <f t="shared" si="62"/>
        <v>2</v>
      </c>
      <c r="Z489" s="37">
        <f t="shared" si="59"/>
        <v>3</v>
      </c>
      <c r="AA489" s="24" t="str">
        <f t="shared" si="63"/>
        <v>K</v>
      </c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</row>
    <row r="490" spans="1:64" s="36" customFormat="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</row>
    <row r="491" spans="1:64" s="36" customFormat="1" ht="12.75">
      <c r="A491"/>
      <c r="B491" s="12"/>
      <c r="C491" s="12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</row>
    <row r="492" spans="1:64" s="36" customFormat="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</row>
    <row r="493" spans="1:64" s="36" customFormat="1" ht="20.25">
      <c r="A493" s="59" t="s">
        <v>1217</v>
      </c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/>
      <c r="Y493"/>
      <c r="Z493"/>
      <c r="AA493"/>
      <c r="AB493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</row>
    <row r="494" spans="1:63" s="36" customFormat="1" ht="12.75">
      <c r="A494" s="16" t="s">
        <v>419</v>
      </c>
      <c r="B494" s="16" t="s">
        <v>925</v>
      </c>
      <c r="C494" s="16" t="s">
        <v>926</v>
      </c>
      <c r="D494" s="16"/>
      <c r="E494" s="16" t="s">
        <v>927</v>
      </c>
      <c r="F494" s="16" t="s">
        <v>541</v>
      </c>
      <c r="G494" s="16" t="s">
        <v>928</v>
      </c>
      <c r="H494" s="16" t="s">
        <v>929</v>
      </c>
      <c r="I494" s="16" t="s">
        <v>930</v>
      </c>
      <c r="J494" s="16" t="s">
        <v>931</v>
      </c>
      <c r="K494" s="16" t="s">
        <v>942</v>
      </c>
      <c r="L494" s="16" t="s">
        <v>932</v>
      </c>
      <c r="M494" s="16" t="s">
        <v>933</v>
      </c>
      <c r="N494" s="16" t="s">
        <v>542</v>
      </c>
      <c r="O494" s="16" t="s">
        <v>934</v>
      </c>
      <c r="P494" s="16" t="s">
        <v>935</v>
      </c>
      <c r="Q494" s="16" t="s">
        <v>937</v>
      </c>
      <c r="R494" s="16" t="s">
        <v>223</v>
      </c>
      <c r="S494" s="16" t="s">
        <v>224</v>
      </c>
      <c r="T494" s="16" t="s">
        <v>1219</v>
      </c>
      <c r="U494" s="16" t="s">
        <v>1202</v>
      </c>
      <c r="V494" s="16" t="s">
        <v>1203</v>
      </c>
      <c r="W494" s="22" t="s">
        <v>1221</v>
      </c>
      <c r="X494" s="9" t="s">
        <v>1222</v>
      </c>
      <c r="Y494" s="9" t="s">
        <v>1223</v>
      </c>
      <c r="Z494" s="9" t="s">
        <v>1224</v>
      </c>
      <c r="AA494" s="9" t="s">
        <v>1225</v>
      </c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</row>
    <row r="495" spans="1:63" s="36" customFormat="1" ht="12.75">
      <c r="A495" s="2">
        <v>1</v>
      </c>
      <c r="B495" s="2" t="s">
        <v>912</v>
      </c>
      <c r="C495" s="2" t="s">
        <v>910</v>
      </c>
      <c r="D495" s="2" t="s">
        <v>804</v>
      </c>
      <c r="E495" s="2">
        <v>36409</v>
      </c>
      <c r="F495" s="2" t="b">
        <v>1</v>
      </c>
      <c r="G495" s="2" t="s">
        <v>548</v>
      </c>
      <c r="H495" s="2" t="s">
        <v>913</v>
      </c>
      <c r="I495" s="2" t="s">
        <v>911</v>
      </c>
      <c r="J495" s="2" t="s">
        <v>619</v>
      </c>
      <c r="K495" s="2">
        <v>32</v>
      </c>
      <c r="L495" s="2">
        <v>3.28</v>
      </c>
      <c r="M495" s="2">
        <v>8.1</v>
      </c>
      <c r="N495" s="2" t="s">
        <v>551</v>
      </c>
      <c r="O495" s="2" t="s">
        <v>1198</v>
      </c>
      <c r="P495" s="2" t="s">
        <v>546</v>
      </c>
      <c r="Q495" s="2" t="s">
        <v>547</v>
      </c>
      <c r="R495" s="2">
        <v>83</v>
      </c>
      <c r="S495" s="2"/>
      <c r="T495" s="2">
        <f>S495+L495</f>
        <v>3.28</v>
      </c>
      <c r="U495" s="2">
        <v>17</v>
      </c>
      <c r="V495" s="2">
        <v>50433</v>
      </c>
      <c r="W495" s="2" t="str">
        <f>IF(R495&lt;80,"K",IF(R495&lt;90,"T",IF(R495&lt;=100,"X")))</f>
        <v>T</v>
      </c>
      <c r="X495" s="2">
        <f>IF(T495&lt;=3.19,3,IF(T495&lt;=3.59,2,IF(T495&lt;=5,1)))</f>
        <v>2</v>
      </c>
      <c r="Y495" s="2">
        <f>IF(R495&lt;80,3,IF(R495&lt;90,2,IF(R495&lt;=100,1)))</f>
        <v>2</v>
      </c>
      <c r="Z495" s="37">
        <f>IF(AND(X495=1,Y495=1),1,IF(AND(X495=1,Y495=2),2,IF(AND(X495=1,Y495=3),2,IF(X495&lt;Y495,Y495,IF((X495&gt;Y495),X495,IF((X495=Y495),X495))))))</f>
        <v>2</v>
      </c>
      <c r="AA495" s="24" t="str">
        <f>IF(Z495=1,"XS",IF(Z495=2,"G",IF(Z495=3,"K")))</f>
        <v>G</v>
      </c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</row>
    <row r="496" spans="1:63" s="36" customFormat="1" ht="12.75">
      <c r="A496" s="2">
        <v>2</v>
      </c>
      <c r="B496" s="2" t="s">
        <v>404</v>
      </c>
      <c r="C496" s="2" t="s">
        <v>910</v>
      </c>
      <c r="D496" s="2" t="s">
        <v>588</v>
      </c>
      <c r="E496" s="2">
        <v>36409</v>
      </c>
      <c r="F496" s="2" t="b">
        <v>1</v>
      </c>
      <c r="G496" s="2" t="s">
        <v>548</v>
      </c>
      <c r="H496" s="2" t="s">
        <v>405</v>
      </c>
      <c r="I496" s="2" t="s">
        <v>911</v>
      </c>
      <c r="J496" s="2" t="s">
        <v>619</v>
      </c>
      <c r="K496" s="2">
        <v>32</v>
      </c>
      <c r="L496" s="2">
        <v>3.16</v>
      </c>
      <c r="M496" s="2">
        <v>7.76</v>
      </c>
      <c r="N496" s="2" t="s">
        <v>551</v>
      </c>
      <c r="O496" s="2" t="s">
        <v>1198</v>
      </c>
      <c r="P496" s="2" t="s">
        <v>552</v>
      </c>
      <c r="Q496" s="2" t="s">
        <v>547</v>
      </c>
      <c r="R496" s="2">
        <v>80</v>
      </c>
      <c r="S496" s="2"/>
      <c r="T496" s="2">
        <f>S496+L496</f>
        <v>3.16</v>
      </c>
      <c r="U496" s="2">
        <v>17</v>
      </c>
      <c r="V496" s="2">
        <v>50433</v>
      </c>
      <c r="W496" s="2" t="str">
        <f>IF(R496&lt;80,"K",IF(R496&lt;90,"T",IF(R496&lt;=100,"X")))</f>
        <v>T</v>
      </c>
      <c r="X496" s="2">
        <f>IF(T496&lt;=3.19,3,IF(T496&lt;=3.59,2,IF(T496&lt;=5,1)))</f>
        <v>3</v>
      </c>
      <c r="Y496" s="2">
        <f>IF(R496&lt;80,3,IF(R496&lt;90,2,IF(R496&lt;=100,1)))</f>
        <v>2</v>
      </c>
      <c r="Z496" s="37">
        <f>IF(AND(X496=1,Y496=1),1,IF(AND(X496=1,Y496=2),2,IF(AND(X496=1,Y496=3),2,IF(X496&lt;Y496,Y496,IF((X496&gt;Y496),X496,IF((X496=Y496),X496))))))</f>
        <v>3</v>
      </c>
      <c r="AA496" s="24" t="str">
        <f>IF(Z496=1,"XS",IF(Z496=2,"G",IF(Z496=3,"K")))</f>
        <v>K</v>
      </c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</row>
    <row r="497" spans="1:63" s="36" customFormat="1" ht="12.75">
      <c r="A497" s="2">
        <v>3</v>
      </c>
      <c r="B497" s="2" t="s">
        <v>191</v>
      </c>
      <c r="C497" s="2" t="s">
        <v>192</v>
      </c>
      <c r="D497" s="2" t="s">
        <v>824</v>
      </c>
      <c r="E497" s="2">
        <v>36285</v>
      </c>
      <c r="F497" s="2" t="b">
        <v>1</v>
      </c>
      <c r="G497" s="2" t="s">
        <v>548</v>
      </c>
      <c r="H497" s="2" t="s">
        <v>193</v>
      </c>
      <c r="I497" s="2" t="s">
        <v>905</v>
      </c>
      <c r="J497" s="2" t="s">
        <v>619</v>
      </c>
      <c r="K497" s="2">
        <v>21</v>
      </c>
      <c r="L497" s="2">
        <v>2.81</v>
      </c>
      <c r="M497" s="2">
        <v>7.17</v>
      </c>
      <c r="N497" s="2" t="s">
        <v>551</v>
      </c>
      <c r="O497" s="2" t="s">
        <v>1198</v>
      </c>
      <c r="P497" s="2" t="s">
        <v>552</v>
      </c>
      <c r="Q497" s="2" t="s">
        <v>547</v>
      </c>
      <c r="R497" s="2">
        <v>75</v>
      </c>
      <c r="S497" s="2"/>
      <c r="T497" s="2">
        <f>S497+L497</f>
        <v>2.81</v>
      </c>
      <c r="U497" s="2">
        <v>17</v>
      </c>
      <c r="V497" s="2">
        <v>50433</v>
      </c>
      <c r="W497" s="2" t="str">
        <f>IF(R497&lt;80,"K",IF(R497&lt;90,"T",IF(R497&lt;=100,"X")))</f>
        <v>K</v>
      </c>
      <c r="X497" s="2">
        <f>IF(T497&lt;=3.19,3,IF(T497&lt;=3.59,2,IF(T497&lt;=5,1)))</f>
        <v>3</v>
      </c>
      <c r="Y497" s="2">
        <f>IF(R497&lt;80,3,IF(R497&lt;90,2,IF(R497&lt;=100,1)))</f>
        <v>3</v>
      </c>
      <c r="Z497" s="37">
        <f>IF(AND(X497=1,Y497=1),1,IF(AND(X497=1,Y497=2),2,IF(AND(X497=1,Y497=3),2,IF(X497&lt;Y497,Y497,IF((X497&gt;Y497),X497,IF((X497=Y497),X497))))))</f>
        <v>3</v>
      </c>
      <c r="AA497" s="24" t="str">
        <f>IF(Z497=1,"XS",IF(Z497=2,"G",IF(Z497=3,"K")))</f>
        <v>K</v>
      </c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</row>
    <row r="498" spans="1:63" s="36" customFormat="1" ht="12.75">
      <c r="A498" s="2">
        <v>4</v>
      </c>
      <c r="B498" s="2" t="s">
        <v>906</v>
      </c>
      <c r="C498" s="2" t="s">
        <v>907</v>
      </c>
      <c r="D498" s="2" t="s">
        <v>908</v>
      </c>
      <c r="E498" s="2">
        <v>36093</v>
      </c>
      <c r="F498" s="2" t="b">
        <v>1</v>
      </c>
      <c r="G498" s="2" t="s">
        <v>548</v>
      </c>
      <c r="H498" s="2" t="s">
        <v>909</v>
      </c>
      <c r="I498" s="2" t="s">
        <v>905</v>
      </c>
      <c r="J498" s="2" t="s">
        <v>619</v>
      </c>
      <c r="K498" s="2">
        <v>21</v>
      </c>
      <c r="L498" s="2">
        <v>2.62</v>
      </c>
      <c r="M498" s="2">
        <v>7.17</v>
      </c>
      <c r="N498" s="2" t="s">
        <v>551</v>
      </c>
      <c r="O498" s="2" t="s">
        <v>1198</v>
      </c>
      <c r="P498" s="2" t="s">
        <v>552</v>
      </c>
      <c r="Q498" s="2" t="s">
        <v>547</v>
      </c>
      <c r="R498" s="2">
        <v>80</v>
      </c>
      <c r="S498" s="2"/>
      <c r="T498" s="2">
        <f>S498+L498</f>
        <v>2.62</v>
      </c>
      <c r="U498" s="2">
        <v>17</v>
      </c>
      <c r="V498" s="2">
        <v>50433</v>
      </c>
      <c r="W498" s="2" t="str">
        <f>IF(R498&lt;80,"K",IF(R498&lt;90,"T",IF(R498&lt;=100,"X")))</f>
        <v>T</v>
      </c>
      <c r="X498" s="2">
        <f>IF(T498&lt;=3.19,3,IF(T498&lt;=3.59,2,IF(T498&lt;=5,1)))</f>
        <v>3</v>
      </c>
      <c r="Y498" s="2">
        <f>IF(R498&lt;80,3,IF(R498&lt;90,2,IF(R498&lt;=100,1)))</f>
        <v>2</v>
      </c>
      <c r="Z498" s="37">
        <f>IF(AND(X498=1,Y498=1),1,IF(AND(X498=1,Y498=2),2,IF(AND(X498=1,Y498=3),2,IF(X498&lt;Y498,Y498,IF((X498&gt;Y498),X498,IF((X498=Y498),X498))))))</f>
        <v>3</v>
      </c>
      <c r="AA498" s="24" t="str">
        <f>IF(Z498=1,"XS",IF(Z498=2,"G",IF(Z498=3,"K")))</f>
        <v>K</v>
      </c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</row>
    <row r="499" spans="1:64" s="36" customFormat="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</row>
    <row r="500" spans="1:64" s="36" customFormat="1" ht="12.75">
      <c r="A500"/>
      <c r="B500" s="12"/>
      <c r="C500" s="12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</row>
    <row r="501" spans="1:64" s="36" customFormat="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</row>
    <row r="502" spans="1:64" s="36" customFormat="1" ht="20.25">
      <c r="A502" s="59" t="s">
        <v>1218</v>
      </c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/>
      <c r="Y502"/>
      <c r="Z502"/>
      <c r="AA502"/>
      <c r="AB502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</row>
    <row r="503" spans="1:63" s="36" customFormat="1" ht="12.75">
      <c r="A503" s="16" t="s">
        <v>419</v>
      </c>
      <c r="B503" s="16" t="s">
        <v>925</v>
      </c>
      <c r="C503" s="16" t="s">
        <v>926</v>
      </c>
      <c r="D503" s="16"/>
      <c r="E503" s="16" t="s">
        <v>927</v>
      </c>
      <c r="F503" s="16" t="s">
        <v>541</v>
      </c>
      <c r="G503" s="16" t="s">
        <v>928</v>
      </c>
      <c r="H503" s="16" t="s">
        <v>929</v>
      </c>
      <c r="I503" s="16" t="s">
        <v>930</v>
      </c>
      <c r="J503" s="16" t="s">
        <v>931</v>
      </c>
      <c r="K503" s="16" t="s">
        <v>942</v>
      </c>
      <c r="L503" s="16" t="s">
        <v>932</v>
      </c>
      <c r="M503" s="16" t="s">
        <v>933</v>
      </c>
      <c r="N503" s="16" t="s">
        <v>542</v>
      </c>
      <c r="O503" s="16" t="s">
        <v>934</v>
      </c>
      <c r="P503" s="16" t="s">
        <v>935</v>
      </c>
      <c r="Q503" s="16" t="s">
        <v>937</v>
      </c>
      <c r="R503" s="16" t="s">
        <v>223</v>
      </c>
      <c r="S503" s="16" t="s">
        <v>224</v>
      </c>
      <c r="T503" s="16" t="s">
        <v>1219</v>
      </c>
      <c r="U503" s="16" t="s">
        <v>1202</v>
      </c>
      <c r="V503" s="16" t="s">
        <v>1203</v>
      </c>
      <c r="W503" s="22" t="s">
        <v>1221</v>
      </c>
      <c r="X503" s="9" t="s">
        <v>1222</v>
      </c>
      <c r="Y503" s="9" t="s">
        <v>1223</v>
      </c>
      <c r="Z503" s="9" t="s">
        <v>1224</v>
      </c>
      <c r="AA503" s="9" t="s">
        <v>1225</v>
      </c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</row>
    <row r="504" spans="1:63" s="36" customFormat="1" ht="12.75">
      <c r="A504" s="2">
        <v>1</v>
      </c>
      <c r="B504" s="2" t="s">
        <v>133</v>
      </c>
      <c r="C504" s="2" t="s">
        <v>134</v>
      </c>
      <c r="D504" s="2" t="s">
        <v>1170</v>
      </c>
      <c r="E504" s="2">
        <v>35183</v>
      </c>
      <c r="F504" s="2" t="b">
        <v>1</v>
      </c>
      <c r="G504" s="2" t="s">
        <v>548</v>
      </c>
      <c r="H504" s="2" t="s">
        <v>135</v>
      </c>
      <c r="I504" s="2" t="s">
        <v>914</v>
      </c>
      <c r="J504" s="2" t="s">
        <v>543</v>
      </c>
      <c r="K504" s="2">
        <v>19</v>
      </c>
      <c r="L504" s="2">
        <v>3.26</v>
      </c>
      <c r="M504" s="2">
        <v>8.16</v>
      </c>
      <c r="N504" s="2" t="s">
        <v>551</v>
      </c>
      <c r="O504" s="2" t="s">
        <v>1198</v>
      </c>
      <c r="P504" s="2" t="s">
        <v>546</v>
      </c>
      <c r="Q504" s="2" t="s">
        <v>547</v>
      </c>
      <c r="R504" s="2">
        <v>90</v>
      </c>
      <c r="S504" s="2">
        <v>0.12</v>
      </c>
      <c r="T504" s="2">
        <f>S504+L504</f>
        <v>3.38</v>
      </c>
      <c r="U504" s="2">
        <v>17</v>
      </c>
      <c r="V504" s="2">
        <v>50443</v>
      </c>
      <c r="W504" s="2" t="str">
        <f>IF(R504&lt;80,"K",IF(R504&lt;90,"T",IF(R504&lt;=100,"X")))</f>
        <v>X</v>
      </c>
      <c r="X504" s="2">
        <f>IF(T504&lt;=3.19,3,IF(T504&lt;=3.59,2,IF(T504&lt;=5,1)))</f>
        <v>2</v>
      </c>
      <c r="Y504" s="2">
        <f>IF(R504&lt;80,3,IF(R504&lt;90,2,IF(R504&lt;=100,1)))</f>
        <v>1</v>
      </c>
      <c r="Z504" s="37">
        <f>IF(AND(X504=1,Y504=1),1,IF(AND(X504=1,Y504=2),2,IF(AND(X504=1,Y504=3),2,IF(X504&lt;Y504,Y504,IF((X504&gt;Y504),X504,IF((X504=Y504),X504))))))</f>
        <v>2</v>
      </c>
      <c r="AA504" s="24" t="str">
        <f>IF(Z504=1,"XS",IF(Z504=2,"G",IF(Z504=3,"K")))</f>
        <v>G</v>
      </c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</row>
    <row r="505" spans="1:63" s="36" customFormat="1" ht="12.75">
      <c r="A505" s="2">
        <v>2</v>
      </c>
      <c r="B505" s="2" t="s">
        <v>918</v>
      </c>
      <c r="C505" s="2" t="s">
        <v>694</v>
      </c>
      <c r="D505" s="2" t="s">
        <v>781</v>
      </c>
      <c r="E505" s="2">
        <v>36197</v>
      </c>
      <c r="F505" s="2" t="b">
        <v>1</v>
      </c>
      <c r="G505" s="2" t="s">
        <v>548</v>
      </c>
      <c r="H505" s="2" t="s">
        <v>919</v>
      </c>
      <c r="I505" s="2" t="s">
        <v>914</v>
      </c>
      <c r="J505" s="2" t="s">
        <v>543</v>
      </c>
      <c r="K505" s="2">
        <v>19</v>
      </c>
      <c r="L505" s="2">
        <v>2.95</v>
      </c>
      <c r="M505" s="2">
        <v>7.65</v>
      </c>
      <c r="N505" s="2" t="s">
        <v>551</v>
      </c>
      <c r="O505" s="2" t="s">
        <v>1198</v>
      </c>
      <c r="P505" s="2" t="s">
        <v>552</v>
      </c>
      <c r="Q505" s="2" t="s">
        <v>547</v>
      </c>
      <c r="R505" s="2">
        <v>70</v>
      </c>
      <c r="S505" s="2">
        <v>0.12</v>
      </c>
      <c r="T505" s="2">
        <f>S505+L505</f>
        <v>3.0700000000000003</v>
      </c>
      <c r="U505" s="2">
        <v>17</v>
      </c>
      <c r="V505" s="2">
        <v>50443</v>
      </c>
      <c r="W505" s="2" t="str">
        <f>IF(R505&lt;80,"K",IF(R505&lt;90,"T",IF(R505&lt;=100,"X")))</f>
        <v>K</v>
      </c>
      <c r="X505" s="2">
        <f>IF(T505&lt;=3.19,3,IF(T505&lt;=3.59,2,IF(T505&lt;=5,1)))</f>
        <v>3</v>
      </c>
      <c r="Y505" s="2">
        <f>IF(R505&lt;80,3,IF(R505&lt;90,2,IF(R505&lt;=100,1)))</f>
        <v>3</v>
      </c>
      <c r="Z505" s="37">
        <f>IF(AND(X505=1,Y505=1),1,IF(AND(X505=1,Y505=2),2,IF(AND(X505=1,Y505=3),2,IF(X505&lt;Y505,Y505,IF((X505&gt;Y505),X505,IF((X505=Y505),X505))))))</f>
        <v>3</v>
      </c>
      <c r="AA505" s="24" t="str">
        <f>IF(Z505=1,"XS",IF(Z505=2,"G",IF(Z505=3,"K")))</f>
        <v>K</v>
      </c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</row>
    <row r="506" spans="1:63" s="36" customFormat="1" ht="12.75">
      <c r="A506" s="2">
        <v>3</v>
      </c>
      <c r="B506" s="2" t="s">
        <v>915</v>
      </c>
      <c r="C506" s="2" t="s">
        <v>916</v>
      </c>
      <c r="D506" s="2" t="s">
        <v>657</v>
      </c>
      <c r="E506" s="2">
        <v>36508</v>
      </c>
      <c r="F506" s="2" t="b">
        <v>1</v>
      </c>
      <c r="G506" s="2" t="s">
        <v>548</v>
      </c>
      <c r="H506" s="2" t="s">
        <v>917</v>
      </c>
      <c r="I506" s="2" t="s">
        <v>914</v>
      </c>
      <c r="J506" s="2" t="s">
        <v>543</v>
      </c>
      <c r="K506" s="2">
        <v>20</v>
      </c>
      <c r="L506" s="2">
        <v>2.65</v>
      </c>
      <c r="M506" s="2">
        <v>7.14</v>
      </c>
      <c r="N506" s="2" t="s">
        <v>551</v>
      </c>
      <c r="O506" s="2" t="s">
        <v>1198</v>
      </c>
      <c r="P506" s="2" t="s">
        <v>552</v>
      </c>
      <c r="Q506" s="2" t="s">
        <v>547</v>
      </c>
      <c r="R506" s="2">
        <v>70</v>
      </c>
      <c r="S506" s="2"/>
      <c r="T506" s="2">
        <f>S506+L506</f>
        <v>2.65</v>
      </c>
      <c r="U506" s="2">
        <v>17</v>
      </c>
      <c r="V506" s="2">
        <v>50443</v>
      </c>
      <c r="W506" s="2" t="str">
        <f>IF(R506&lt;80,"K",IF(R506&lt;90,"T",IF(R506&lt;=100,"X")))</f>
        <v>K</v>
      </c>
      <c r="X506" s="2">
        <f>IF(T506&lt;=3.19,3,IF(T506&lt;=3.59,2,IF(T506&lt;=5,1)))</f>
        <v>3</v>
      </c>
      <c r="Y506" s="2">
        <f>IF(R506&lt;80,3,IF(R506&lt;90,2,IF(R506&lt;=100,1)))</f>
        <v>3</v>
      </c>
      <c r="Z506" s="37">
        <f>IF(AND(X506=1,Y506=1),1,IF(AND(X506=1,Y506=2),2,IF(AND(X506=1,Y506=3),2,IF(X506&lt;Y506,Y506,IF((X506&gt;Y506),X506,IF((X506=Y506),X506))))))</f>
        <v>3</v>
      </c>
      <c r="AA506" s="24" t="str">
        <f>IF(Z506=1,"XS",IF(Z506=2,"G",IF(Z506=3,"K")))</f>
        <v>K</v>
      </c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</row>
    <row r="507" spans="1:66" s="36" customFormat="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</row>
    <row r="508" spans="1:66" s="36" customFormat="1" ht="12.75">
      <c r="A508"/>
      <c r="B508" s="12"/>
      <c r="C508" s="12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  <c r="BM508" s="38"/>
      <c r="BN508" s="38"/>
    </row>
    <row r="509" spans="1:66" s="36" customFormat="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</row>
    <row r="510" spans="1:66" s="36" customFormat="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</row>
    <row r="511" spans="1:66" s="36" customFormat="1" ht="19.5">
      <c r="A511" s="60"/>
      <c r="B511" s="60"/>
      <c r="C511" s="60"/>
      <c r="D511" s="60"/>
      <c r="E511" s="60"/>
      <c r="F511" s="60"/>
      <c r="G511" s="60"/>
      <c r="H511" s="60"/>
      <c r="I511" s="60"/>
      <c r="J511" s="49"/>
      <c r="K511" s="50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</row>
    <row r="512" spans="1:66" s="36" customFormat="1" ht="12.75">
      <c r="A512"/>
      <c r="B512"/>
      <c r="C512"/>
      <c r="D512"/>
      <c r="E512"/>
      <c r="F512"/>
      <c r="G512"/>
      <c r="H512"/>
      <c r="I512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</row>
    <row r="513" spans="1:66" s="36" customFormat="1" ht="12.75">
      <c r="A513"/>
      <c r="B513"/>
      <c r="C513"/>
      <c r="D513"/>
      <c r="E513"/>
      <c r="F513"/>
      <c r="G513"/>
      <c r="H513"/>
      <c r="I513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</row>
    <row r="514" spans="1:66" s="44" customFormat="1" ht="12.75">
      <c r="A514"/>
      <c r="B514"/>
      <c r="C514"/>
      <c r="D514"/>
      <c r="E514"/>
      <c r="F514"/>
      <c r="G514"/>
      <c r="H514"/>
      <c r="I514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</row>
    <row r="515" spans="1:66" s="44" customFormat="1" ht="12.75">
      <c r="A515"/>
      <c r="B515"/>
      <c r="C515"/>
      <c r="D515"/>
      <c r="E515"/>
      <c r="F515"/>
      <c r="G515"/>
      <c r="H515"/>
      <c r="I515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</row>
    <row r="516" spans="1:66" s="44" customFormat="1" ht="12.75">
      <c r="A516"/>
      <c r="B516"/>
      <c r="C516"/>
      <c r="D516"/>
      <c r="E516"/>
      <c r="F516"/>
      <c r="G516"/>
      <c r="H516"/>
      <c r="I516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</row>
    <row r="517" spans="1:66" s="44" customFormat="1" ht="12.75">
      <c r="A517"/>
      <c r="B517"/>
      <c r="C517"/>
      <c r="D517"/>
      <c r="E517"/>
      <c r="F517"/>
      <c r="G517"/>
      <c r="H517"/>
      <c r="I517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</row>
    <row r="518" spans="1:66" s="44" customFormat="1" ht="12.75">
      <c r="A518"/>
      <c r="B518"/>
      <c r="C518"/>
      <c r="D518"/>
      <c r="E518"/>
      <c r="F518"/>
      <c r="G518"/>
      <c r="H518"/>
      <c r="I51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</row>
    <row r="519" spans="1:66" s="44" customFormat="1" ht="12.75">
      <c r="A519"/>
      <c r="B519"/>
      <c r="C519"/>
      <c r="D519"/>
      <c r="E519"/>
      <c r="F519"/>
      <c r="G519"/>
      <c r="H519"/>
      <c r="I519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</row>
    <row r="520" spans="1:66" s="44" customFormat="1" ht="12.75">
      <c r="A520"/>
      <c r="B520"/>
      <c r="C520"/>
      <c r="D520"/>
      <c r="E520"/>
      <c r="F520"/>
      <c r="G520"/>
      <c r="H520"/>
      <c r="I520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</row>
    <row r="521" spans="1:66" s="44" customFormat="1" ht="12.75">
      <c r="A521"/>
      <c r="B521"/>
      <c r="C521"/>
      <c r="D521"/>
      <c r="E521"/>
      <c r="F521"/>
      <c r="G521"/>
      <c r="H521"/>
      <c r="I521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</row>
    <row r="522" spans="1:66" s="44" customFormat="1" ht="12.75">
      <c r="A522"/>
      <c r="B522"/>
      <c r="C522"/>
      <c r="D522"/>
      <c r="E522"/>
      <c r="F522"/>
      <c r="G522"/>
      <c r="H522"/>
      <c r="I522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</row>
    <row r="523" spans="1:66" s="44" customFormat="1" ht="12.75">
      <c r="A523"/>
      <c r="B523"/>
      <c r="C523"/>
      <c r="D523"/>
      <c r="E523"/>
      <c r="F523"/>
      <c r="G523"/>
      <c r="H523"/>
      <c r="I523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</row>
    <row r="524" spans="1:66" s="44" customFormat="1" ht="12.75">
      <c r="A524"/>
      <c r="B524"/>
      <c r="C524"/>
      <c r="D524"/>
      <c r="E524"/>
      <c r="F524"/>
      <c r="G524"/>
      <c r="H524"/>
      <c r="I524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</row>
    <row r="525" spans="1:66" s="44" customFormat="1" ht="12.75">
      <c r="A525"/>
      <c r="B525"/>
      <c r="C525"/>
      <c r="D525"/>
      <c r="E525"/>
      <c r="F525"/>
      <c r="G525"/>
      <c r="H525"/>
      <c r="I525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</row>
    <row r="526" spans="1:32" s="44" customFormat="1" ht="12.75">
      <c r="A526"/>
      <c r="B526"/>
      <c r="C526"/>
      <c r="D526"/>
      <c r="E526"/>
      <c r="F526"/>
      <c r="G526"/>
      <c r="H526"/>
      <c r="I526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</row>
    <row r="527" spans="1:32" s="47" customFormat="1" ht="12.75">
      <c r="A527"/>
      <c r="B527"/>
      <c r="C527"/>
      <c r="D527"/>
      <c r="E527"/>
      <c r="F527"/>
      <c r="G527"/>
      <c r="H527"/>
      <c r="I527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</row>
    <row r="528" spans="10:32" ht="12.75"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</row>
    <row r="529" spans="10:32" ht="12.75"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</row>
    <row r="530" spans="10:32" ht="12.75"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</row>
    <row r="539" spans="1:122" s="36" customFormat="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  <c r="CL539" s="38"/>
      <c r="CM539" s="38"/>
      <c r="CN539" s="38"/>
      <c r="CO539" s="38"/>
      <c r="CP539" s="38"/>
      <c r="CQ539" s="38"/>
      <c r="CR539" s="38"/>
      <c r="CS539" s="38"/>
      <c r="CT539" s="38"/>
      <c r="CU539" s="38"/>
      <c r="CV539" s="38"/>
      <c r="CW539" s="38"/>
      <c r="CX539" s="38"/>
      <c r="CY539" s="38"/>
      <c r="CZ539" s="38"/>
      <c r="DA539" s="38"/>
      <c r="DB539" s="38"/>
      <c r="DC539" s="38"/>
      <c r="DD539" s="38"/>
      <c r="DE539" s="38"/>
      <c r="DF539" s="38"/>
      <c r="DG539" s="38"/>
      <c r="DH539" s="38"/>
      <c r="DI539" s="38"/>
      <c r="DJ539" s="38"/>
      <c r="DK539" s="38"/>
      <c r="DL539" s="38"/>
      <c r="DM539" s="38"/>
      <c r="DN539" s="38"/>
      <c r="DO539" s="38"/>
      <c r="DP539" s="38"/>
      <c r="DQ539" s="38"/>
      <c r="DR539" s="38"/>
    </row>
    <row r="540" spans="1:122" s="36" customFormat="1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38"/>
      <c r="CC540" s="38"/>
      <c r="CD540" s="38"/>
      <c r="CE540" s="38"/>
      <c r="CF540" s="38"/>
      <c r="CG540" s="38"/>
      <c r="CH540" s="38"/>
      <c r="CI540" s="38"/>
      <c r="CJ540" s="38"/>
      <c r="CK540" s="38"/>
      <c r="CL540" s="38"/>
      <c r="CM540" s="38"/>
      <c r="CN540" s="38"/>
      <c r="CO540" s="38"/>
      <c r="CP540" s="38"/>
      <c r="CQ540" s="38"/>
      <c r="CR540" s="38"/>
      <c r="CS540" s="38"/>
      <c r="CT540" s="38"/>
      <c r="CU540" s="38"/>
      <c r="CV540" s="38"/>
      <c r="CW540" s="38"/>
      <c r="CX540" s="38"/>
      <c r="CY540" s="38"/>
      <c r="CZ540" s="38"/>
      <c r="DA540" s="38"/>
      <c r="DB540" s="38"/>
      <c r="DC540" s="38"/>
      <c r="DD540" s="38"/>
      <c r="DE540" s="38"/>
      <c r="DF540" s="38"/>
      <c r="DG540" s="38"/>
      <c r="DH540" s="38"/>
      <c r="DI540" s="38"/>
      <c r="DJ540" s="38"/>
      <c r="DK540" s="38"/>
      <c r="DL540" s="38"/>
      <c r="DM540" s="38"/>
      <c r="DN540" s="38"/>
      <c r="DO540" s="38"/>
      <c r="DP540" s="38"/>
      <c r="DQ540" s="38"/>
      <c r="DR540" s="38"/>
    </row>
    <row r="541" spans="1:122" s="36" customFormat="1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8"/>
      <c r="BQ541" s="38"/>
      <c r="BR541" s="38"/>
      <c r="BS541" s="38"/>
      <c r="BT541" s="38"/>
      <c r="BU541" s="38"/>
      <c r="BV541" s="38"/>
      <c r="BW541" s="38"/>
      <c r="BX541" s="38"/>
      <c r="BY541" s="38"/>
      <c r="BZ541" s="38"/>
      <c r="CA541" s="38"/>
      <c r="CB541" s="38"/>
      <c r="CC541" s="38"/>
      <c r="CD541" s="38"/>
      <c r="CE541" s="38"/>
      <c r="CF541" s="38"/>
      <c r="CG541" s="38"/>
      <c r="CH541" s="38"/>
      <c r="CI541" s="38"/>
      <c r="CJ541" s="38"/>
      <c r="CK541" s="38"/>
      <c r="CL541" s="38"/>
      <c r="CM541" s="38"/>
      <c r="CN541" s="38"/>
      <c r="CO541" s="38"/>
      <c r="CP541" s="38"/>
      <c r="CQ541" s="38"/>
      <c r="CR541" s="38"/>
      <c r="CS541" s="38"/>
      <c r="CT541" s="38"/>
      <c r="CU541" s="38"/>
      <c r="CV541" s="38"/>
      <c r="CW541" s="38"/>
      <c r="CX541" s="38"/>
      <c r="CY541" s="38"/>
      <c r="CZ541" s="38"/>
      <c r="DA541" s="38"/>
      <c r="DB541" s="38"/>
      <c r="DC541" s="38"/>
      <c r="DD541" s="38"/>
      <c r="DE541" s="38"/>
      <c r="DF541" s="38"/>
      <c r="DG541" s="38"/>
      <c r="DH541" s="38"/>
      <c r="DI541" s="38"/>
      <c r="DJ541" s="38"/>
      <c r="DK541" s="38"/>
      <c r="DL541" s="38"/>
      <c r="DM541" s="38"/>
      <c r="DN541" s="38"/>
      <c r="DO541" s="38"/>
      <c r="DP541" s="38"/>
      <c r="DQ541" s="38"/>
      <c r="DR541" s="38"/>
    </row>
    <row r="542" spans="1:122" s="36" customFormat="1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  <c r="CL542" s="38"/>
      <c r="CM542" s="38"/>
      <c r="CN542" s="38"/>
      <c r="CO542" s="38"/>
      <c r="CP542" s="38"/>
      <c r="CQ542" s="38"/>
      <c r="CR542" s="38"/>
      <c r="CS542" s="38"/>
      <c r="CT542" s="38"/>
      <c r="CU542" s="38"/>
      <c r="CV542" s="38"/>
      <c r="CW542" s="38"/>
      <c r="CX542" s="38"/>
      <c r="CY542" s="38"/>
      <c r="CZ542" s="38"/>
      <c r="DA542" s="38"/>
      <c r="DB542" s="38"/>
      <c r="DC542" s="38"/>
      <c r="DD542" s="38"/>
      <c r="DE542" s="38"/>
      <c r="DF542" s="38"/>
      <c r="DG542" s="38"/>
      <c r="DH542" s="38"/>
      <c r="DI542" s="38"/>
      <c r="DJ542" s="38"/>
      <c r="DK542" s="38"/>
      <c r="DL542" s="38"/>
      <c r="DM542" s="38"/>
      <c r="DN542" s="38"/>
      <c r="DO542" s="38"/>
      <c r="DP542" s="38"/>
      <c r="DQ542" s="38"/>
      <c r="DR542" s="38"/>
    </row>
    <row r="543" spans="1:122" s="36" customFormat="1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  <c r="CL543" s="38"/>
      <c r="CM543" s="38"/>
      <c r="CN543" s="38"/>
      <c r="CO543" s="38"/>
      <c r="CP543" s="38"/>
      <c r="CQ543" s="38"/>
      <c r="CR543" s="38"/>
      <c r="CS543" s="38"/>
      <c r="CT543" s="38"/>
      <c r="CU543" s="38"/>
      <c r="CV543" s="38"/>
      <c r="CW543" s="38"/>
      <c r="CX543" s="38"/>
      <c r="CY543" s="38"/>
      <c r="CZ543" s="38"/>
      <c r="DA543" s="38"/>
      <c r="DB543" s="38"/>
      <c r="DC543" s="38"/>
      <c r="DD543" s="38"/>
      <c r="DE543" s="38"/>
      <c r="DF543" s="38"/>
      <c r="DG543" s="38"/>
      <c r="DH543" s="38"/>
      <c r="DI543" s="38"/>
      <c r="DJ543" s="38"/>
      <c r="DK543" s="38"/>
      <c r="DL543" s="38"/>
      <c r="DM543" s="38"/>
      <c r="DN543" s="38"/>
      <c r="DO543" s="38"/>
      <c r="DP543" s="38"/>
      <c r="DQ543" s="38"/>
      <c r="DR543" s="38"/>
    </row>
    <row r="544" spans="1:122" s="36" customFormat="1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38"/>
      <c r="CD544" s="38"/>
      <c r="CE544" s="38"/>
      <c r="CF544" s="38"/>
      <c r="CG544" s="38"/>
      <c r="CH544" s="38"/>
      <c r="CI544" s="38"/>
      <c r="CJ544" s="38"/>
      <c r="CK544" s="38"/>
      <c r="CL544" s="38"/>
      <c r="CM544" s="38"/>
      <c r="CN544" s="38"/>
      <c r="CO544" s="38"/>
      <c r="CP544" s="38"/>
      <c r="CQ544" s="38"/>
      <c r="CR544" s="38"/>
      <c r="CS544" s="38"/>
      <c r="CT544" s="38"/>
      <c r="CU544" s="38"/>
      <c r="CV544" s="38"/>
      <c r="CW544" s="38"/>
      <c r="CX544" s="38"/>
      <c r="CY544" s="38"/>
      <c r="CZ544" s="38"/>
      <c r="DA544" s="38"/>
      <c r="DB544" s="38"/>
      <c r="DC544" s="38"/>
      <c r="DD544" s="38"/>
      <c r="DE544" s="38"/>
      <c r="DF544" s="38"/>
      <c r="DG544" s="38"/>
      <c r="DH544" s="38"/>
      <c r="DI544" s="38"/>
      <c r="DJ544" s="38"/>
      <c r="DK544" s="38"/>
      <c r="DL544" s="38"/>
      <c r="DM544" s="38"/>
      <c r="DN544" s="38"/>
      <c r="DO544" s="38"/>
      <c r="DP544" s="38"/>
      <c r="DQ544" s="38"/>
      <c r="DR544" s="38"/>
    </row>
    <row r="545" spans="1:122" s="36" customFormat="1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  <c r="CL545" s="38"/>
      <c r="CM545" s="38"/>
      <c r="CN545" s="38"/>
      <c r="CO545" s="38"/>
      <c r="CP545" s="38"/>
      <c r="CQ545" s="38"/>
      <c r="CR545" s="38"/>
      <c r="CS545" s="38"/>
      <c r="CT545" s="38"/>
      <c r="CU545" s="38"/>
      <c r="CV545" s="38"/>
      <c r="CW545" s="38"/>
      <c r="CX545" s="38"/>
      <c r="CY545" s="38"/>
      <c r="CZ545" s="38"/>
      <c r="DA545" s="38"/>
      <c r="DB545" s="38"/>
      <c r="DC545" s="38"/>
      <c r="DD545" s="38"/>
      <c r="DE545" s="38"/>
      <c r="DF545" s="38"/>
      <c r="DG545" s="38"/>
      <c r="DH545" s="38"/>
      <c r="DI545" s="38"/>
      <c r="DJ545" s="38"/>
      <c r="DK545" s="38"/>
      <c r="DL545" s="38"/>
      <c r="DM545" s="38"/>
      <c r="DN545" s="38"/>
      <c r="DO545" s="38"/>
      <c r="DP545" s="38"/>
      <c r="DQ545" s="38"/>
      <c r="DR545" s="38"/>
    </row>
    <row r="546" spans="1:122" s="36" customFormat="1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38"/>
      <c r="CF546" s="38"/>
      <c r="CG546" s="38"/>
      <c r="CH546" s="38"/>
      <c r="CI546" s="38"/>
      <c r="CJ546" s="38"/>
      <c r="CK546" s="38"/>
      <c r="CL546" s="38"/>
      <c r="CM546" s="38"/>
      <c r="CN546" s="38"/>
      <c r="CO546" s="38"/>
      <c r="CP546" s="38"/>
      <c r="CQ546" s="38"/>
      <c r="CR546" s="38"/>
      <c r="CS546" s="38"/>
      <c r="CT546" s="38"/>
      <c r="CU546" s="38"/>
      <c r="CV546" s="38"/>
      <c r="CW546" s="38"/>
      <c r="CX546" s="38"/>
      <c r="CY546" s="38"/>
      <c r="CZ546" s="38"/>
      <c r="DA546" s="38"/>
      <c r="DB546" s="38"/>
      <c r="DC546" s="38"/>
      <c r="DD546" s="38"/>
      <c r="DE546" s="38"/>
      <c r="DF546" s="38"/>
      <c r="DG546" s="38"/>
      <c r="DH546" s="38"/>
      <c r="DI546" s="38"/>
      <c r="DJ546" s="38"/>
      <c r="DK546" s="38"/>
      <c r="DL546" s="38"/>
      <c r="DM546" s="38"/>
      <c r="DN546" s="38"/>
      <c r="DO546" s="38"/>
      <c r="DP546" s="38"/>
      <c r="DQ546" s="38"/>
      <c r="DR546" s="38"/>
    </row>
    <row r="547" spans="1:122" s="36" customFormat="1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38"/>
      <c r="CD547" s="38"/>
      <c r="CE547" s="38"/>
      <c r="CF547" s="38"/>
      <c r="CG547" s="38"/>
      <c r="CH547" s="38"/>
      <c r="CI547" s="38"/>
      <c r="CJ547" s="38"/>
      <c r="CK547" s="38"/>
      <c r="CL547" s="38"/>
      <c r="CM547" s="38"/>
      <c r="CN547" s="38"/>
      <c r="CO547" s="38"/>
      <c r="CP547" s="38"/>
      <c r="CQ547" s="38"/>
      <c r="CR547" s="38"/>
      <c r="CS547" s="38"/>
      <c r="CT547" s="38"/>
      <c r="CU547" s="38"/>
      <c r="CV547" s="38"/>
      <c r="CW547" s="38"/>
      <c r="CX547" s="38"/>
      <c r="CY547" s="38"/>
      <c r="CZ547" s="38"/>
      <c r="DA547" s="38"/>
      <c r="DB547" s="38"/>
      <c r="DC547" s="38"/>
      <c r="DD547" s="38"/>
      <c r="DE547" s="38"/>
      <c r="DF547" s="38"/>
      <c r="DG547" s="38"/>
      <c r="DH547" s="38"/>
      <c r="DI547" s="38"/>
      <c r="DJ547" s="38"/>
      <c r="DK547" s="38"/>
      <c r="DL547" s="38"/>
      <c r="DM547" s="38"/>
      <c r="DN547" s="38"/>
      <c r="DO547" s="38"/>
      <c r="DP547" s="38"/>
      <c r="DQ547" s="38"/>
      <c r="DR547" s="38"/>
    </row>
    <row r="548" spans="1:122" s="36" customFormat="1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8"/>
      <c r="BS548" s="38"/>
      <c r="BT548" s="38"/>
      <c r="BU548" s="38"/>
      <c r="BV548" s="38"/>
      <c r="BW548" s="38"/>
      <c r="BX548" s="38"/>
      <c r="BY548" s="38"/>
      <c r="BZ548" s="38"/>
      <c r="CA548" s="38"/>
      <c r="CB548" s="38"/>
      <c r="CC548" s="38"/>
      <c r="CD548" s="38"/>
      <c r="CE548" s="38"/>
      <c r="CF548" s="38"/>
      <c r="CG548" s="38"/>
      <c r="CH548" s="38"/>
      <c r="CI548" s="38"/>
      <c r="CJ548" s="38"/>
      <c r="CK548" s="38"/>
      <c r="CL548" s="38"/>
      <c r="CM548" s="38"/>
      <c r="CN548" s="38"/>
      <c r="CO548" s="38"/>
      <c r="CP548" s="38"/>
      <c r="CQ548" s="38"/>
      <c r="CR548" s="38"/>
      <c r="CS548" s="38"/>
      <c r="CT548" s="38"/>
      <c r="CU548" s="38"/>
      <c r="CV548" s="38"/>
      <c r="CW548" s="38"/>
      <c r="CX548" s="38"/>
      <c r="CY548" s="38"/>
      <c r="CZ548" s="38"/>
      <c r="DA548" s="38"/>
      <c r="DB548" s="38"/>
      <c r="DC548" s="38"/>
      <c r="DD548" s="38"/>
      <c r="DE548" s="38"/>
      <c r="DF548" s="38"/>
      <c r="DG548" s="38"/>
      <c r="DH548" s="38"/>
      <c r="DI548" s="38"/>
      <c r="DJ548" s="38"/>
      <c r="DK548" s="38"/>
      <c r="DL548" s="38"/>
      <c r="DM548" s="38"/>
      <c r="DN548" s="38"/>
      <c r="DO548" s="38"/>
      <c r="DP548" s="38"/>
      <c r="DQ548" s="38"/>
      <c r="DR548" s="38"/>
    </row>
    <row r="549" spans="1:122" s="36" customFormat="1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38"/>
      <c r="CC549" s="38"/>
      <c r="CD549" s="38"/>
      <c r="CE549" s="38"/>
      <c r="CF549" s="38"/>
      <c r="CG549" s="38"/>
      <c r="CH549" s="38"/>
      <c r="CI549" s="38"/>
      <c r="CJ549" s="38"/>
      <c r="CK549" s="38"/>
      <c r="CL549" s="38"/>
      <c r="CM549" s="38"/>
      <c r="CN549" s="38"/>
      <c r="CO549" s="38"/>
      <c r="CP549" s="38"/>
      <c r="CQ549" s="38"/>
      <c r="CR549" s="38"/>
      <c r="CS549" s="38"/>
      <c r="CT549" s="38"/>
      <c r="CU549" s="38"/>
      <c r="CV549" s="38"/>
      <c r="CW549" s="38"/>
      <c r="CX549" s="38"/>
      <c r="CY549" s="38"/>
      <c r="CZ549" s="38"/>
      <c r="DA549" s="38"/>
      <c r="DB549" s="38"/>
      <c r="DC549" s="38"/>
      <c r="DD549" s="38"/>
      <c r="DE549" s="38"/>
      <c r="DF549" s="38"/>
      <c r="DG549" s="38"/>
      <c r="DH549" s="38"/>
      <c r="DI549" s="38"/>
      <c r="DJ549" s="38"/>
      <c r="DK549" s="38"/>
      <c r="DL549" s="38"/>
      <c r="DM549" s="38"/>
      <c r="DN549" s="38"/>
      <c r="DO549" s="38"/>
      <c r="DP549" s="38"/>
      <c r="DQ549" s="38"/>
      <c r="DR549" s="38"/>
    </row>
    <row r="550" spans="1:122" s="44" customFormat="1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8"/>
      <c r="BU550" s="38"/>
      <c r="BV550" s="38"/>
      <c r="BW550" s="38"/>
      <c r="BX550" s="38"/>
      <c r="BY550" s="38"/>
      <c r="BZ550" s="38"/>
      <c r="CA550" s="38"/>
      <c r="CB550" s="38"/>
      <c r="CC550" s="38"/>
      <c r="CD550" s="38"/>
      <c r="CE550" s="38"/>
      <c r="CF550" s="38"/>
      <c r="CG550" s="38"/>
      <c r="CH550" s="38"/>
      <c r="CI550" s="38"/>
      <c r="CJ550" s="38"/>
      <c r="CK550" s="38"/>
      <c r="CL550" s="38"/>
      <c r="CM550" s="38"/>
      <c r="CN550" s="38"/>
      <c r="CO550" s="38"/>
      <c r="CP550" s="38"/>
      <c r="CQ550" s="38"/>
      <c r="CR550" s="38"/>
      <c r="CS550" s="38"/>
      <c r="CT550" s="38"/>
      <c r="CU550" s="38"/>
      <c r="CV550" s="38"/>
      <c r="CW550" s="38"/>
      <c r="CX550" s="38"/>
      <c r="CY550" s="38"/>
      <c r="CZ550" s="38"/>
      <c r="DA550" s="38"/>
      <c r="DB550" s="38"/>
      <c r="DC550" s="38"/>
      <c r="DD550" s="38"/>
      <c r="DE550" s="38"/>
      <c r="DF550" s="38"/>
      <c r="DG550" s="38"/>
      <c r="DH550" s="38"/>
      <c r="DI550" s="38"/>
      <c r="DJ550" s="38"/>
      <c r="DK550" s="38"/>
      <c r="DL550" s="38"/>
      <c r="DM550" s="38"/>
      <c r="DN550" s="38"/>
      <c r="DO550" s="38"/>
      <c r="DP550" s="38"/>
      <c r="DQ550" s="38"/>
      <c r="DR550" s="38"/>
    </row>
    <row r="551" spans="1:122" s="44" customFormat="1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8"/>
      <c r="BU551" s="38"/>
      <c r="BV551" s="38"/>
      <c r="BW551" s="38"/>
      <c r="BX551" s="38"/>
      <c r="BY551" s="38"/>
      <c r="BZ551" s="38"/>
      <c r="CA551" s="38"/>
      <c r="CB551" s="38"/>
      <c r="CC551" s="38"/>
      <c r="CD551" s="38"/>
      <c r="CE551" s="38"/>
      <c r="CF551" s="38"/>
      <c r="CG551" s="38"/>
      <c r="CH551" s="38"/>
      <c r="CI551" s="38"/>
      <c r="CJ551" s="38"/>
      <c r="CK551" s="38"/>
      <c r="CL551" s="38"/>
      <c r="CM551" s="38"/>
      <c r="CN551" s="38"/>
      <c r="CO551" s="38"/>
      <c r="CP551" s="38"/>
      <c r="CQ551" s="38"/>
      <c r="CR551" s="38"/>
      <c r="CS551" s="38"/>
      <c r="CT551" s="38"/>
      <c r="CU551" s="38"/>
      <c r="CV551" s="38"/>
      <c r="CW551" s="38"/>
      <c r="CX551" s="38"/>
      <c r="CY551" s="38"/>
      <c r="CZ551" s="38"/>
      <c r="DA551" s="38"/>
      <c r="DB551" s="38"/>
      <c r="DC551" s="38"/>
      <c r="DD551" s="38"/>
      <c r="DE551" s="38"/>
      <c r="DF551" s="38"/>
      <c r="DG551" s="38"/>
      <c r="DH551" s="38"/>
      <c r="DI551" s="38"/>
      <c r="DJ551" s="38"/>
      <c r="DK551" s="38"/>
      <c r="DL551" s="38"/>
      <c r="DM551" s="38"/>
      <c r="DN551" s="38"/>
      <c r="DO551" s="38"/>
      <c r="DP551" s="38"/>
      <c r="DQ551" s="38"/>
      <c r="DR551" s="38"/>
    </row>
    <row r="552" spans="1:122" s="44" customFormat="1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8"/>
      <c r="BU552" s="38"/>
      <c r="BV552" s="38"/>
      <c r="BW552" s="38"/>
      <c r="BX552" s="38"/>
      <c r="BY552" s="38"/>
      <c r="BZ552" s="38"/>
      <c r="CA552" s="38"/>
      <c r="CB552" s="38"/>
      <c r="CC552" s="38"/>
      <c r="CD552" s="38"/>
      <c r="CE552" s="38"/>
      <c r="CF552" s="38"/>
      <c r="CG552" s="38"/>
      <c r="CH552" s="38"/>
      <c r="CI552" s="38"/>
      <c r="CJ552" s="38"/>
      <c r="CK552" s="38"/>
      <c r="CL552" s="38"/>
      <c r="CM552" s="38"/>
      <c r="CN552" s="38"/>
      <c r="CO552" s="38"/>
      <c r="CP552" s="38"/>
      <c r="CQ552" s="38"/>
      <c r="CR552" s="38"/>
      <c r="CS552" s="38"/>
      <c r="CT552" s="38"/>
      <c r="CU552" s="38"/>
      <c r="CV552" s="38"/>
      <c r="CW552" s="38"/>
      <c r="CX552" s="38"/>
      <c r="CY552" s="38"/>
      <c r="CZ552" s="38"/>
      <c r="DA552" s="38"/>
      <c r="DB552" s="38"/>
      <c r="DC552" s="38"/>
      <c r="DD552" s="38"/>
      <c r="DE552" s="38"/>
      <c r="DF552" s="38"/>
      <c r="DG552" s="38"/>
      <c r="DH552" s="38"/>
      <c r="DI552" s="38"/>
      <c r="DJ552" s="38"/>
      <c r="DK552" s="38"/>
      <c r="DL552" s="38"/>
      <c r="DM552" s="38"/>
      <c r="DN552" s="38"/>
      <c r="DO552" s="38"/>
      <c r="DP552" s="38"/>
      <c r="DQ552" s="38"/>
      <c r="DR552" s="38"/>
    </row>
    <row r="553" spans="1:122" s="44" customFormat="1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38"/>
      <c r="CC553" s="38"/>
      <c r="CD553" s="38"/>
      <c r="CE553" s="38"/>
      <c r="CF553" s="38"/>
      <c r="CG553" s="38"/>
      <c r="CH553" s="38"/>
      <c r="CI553" s="38"/>
      <c r="CJ553" s="38"/>
      <c r="CK553" s="38"/>
      <c r="CL553" s="38"/>
      <c r="CM553" s="38"/>
      <c r="CN553" s="38"/>
      <c r="CO553" s="38"/>
      <c r="CP553" s="38"/>
      <c r="CQ553" s="38"/>
      <c r="CR553" s="38"/>
      <c r="CS553" s="38"/>
      <c r="CT553" s="38"/>
      <c r="CU553" s="38"/>
      <c r="CV553" s="38"/>
      <c r="CW553" s="38"/>
      <c r="CX553" s="38"/>
      <c r="CY553" s="38"/>
      <c r="CZ553" s="38"/>
      <c r="DA553" s="38"/>
      <c r="DB553" s="38"/>
      <c r="DC553" s="38"/>
      <c r="DD553" s="38"/>
      <c r="DE553" s="38"/>
      <c r="DF553" s="38"/>
      <c r="DG553" s="38"/>
      <c r="DH553" s="38"/>
      <c r="DI553" s="38"/>
      <c r="DJ553" s="38"/>
      <c r="DK553" s="38"/>
      <c r="DL553" s="38"/>
      <c r="DM553" s="38"/>
      <c r="DN553" s="38"/>
      <c r="DO553" s="38"/>
      <c r="DP553" s="38"/>
      <c r="DQ553" s="38"/>
      <c r="DR553" s="38"/>
    </row>
    <row r="554" spans="20:122" ht="12.75"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8"/>
      <c r="BU554" s="38"/>
      <c r="BV554" s="38"/>
      <c r="BW554" s="38"/>
      <c r="BX554" s="38"/>
      <c r="BY554" s="38"/>
      <c r="BZ554" s="38"/>
      <c r="CA554" s="38"/>
      <c r="CB554" s="38"/>
      <c r="CC554" s="38"/>
      <c r="CD554" s="38"/>
      <c r="CE554" s="38"/>
      <c r="CF554" s="38"/>
      <c r="CG554" s="38"/>
      <c r="CH554" s="38"/>
      <c r="CI554" s="38"/>
      <c r="CJ554" s="38"/>
      <c r="CK554" s="38"/>
      <c r="CL554" s="38"/>
      <c r="CM554" s="38"/>
      <c r="CN554" s="38"/>
      <c r="CO554" s="38"/>
      <c r="CP554" s="38"/>
      <c r="CQ554" s="38"/>
      <c r="CR554" s="38"/>
      <c r="CS554" s="38"/>
      <c r="CT554" s="38"/>
      <c r="CU554" s="38"/>
      <c r="CV554" s="38"/>
      <c r="CW554" s="38"/>
      <c r="CX554" s="38"/>
      <c r="CY554" s="38"/>
      <c r="CZ554" s="38"/>
      <c r="DA554" s="38"/>
      <c r="DB554" s="38"/>
      <c r="DC554" s="38"/>
      <c r="DD554" s="38"/>
      <c r="DE554" s="38"/>
      <c r="DF554" s="38"/>
      <c r="DG554" s="38"/>
      <c r="DH554" s="38"/>
      <c r="DI554" s="38"/>
      <c r="DJ554" s="38"/>
      <c r="DK554" s="38"/>
      <c r="DL554" s="38"/>
      <c r="DM554" s="38"/>
      <c r="DN554" s="38"/>
      <c r="DO554" s="38"/>
      <c r="DP554" s="38"/>
      <c r="DQ554" s="38"/>
      <c r="DR554" s="38"/>
    </row>
    <row r="555" spans="20:122" ht="12.75"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38"/>
      <c r="CD555" s="38"/>
      <c r="CE555" s="38"/>
      <c r="CF555" s="38"/>
      <c r="CG555" s="38"/>
      <c r="CH555" s="38"/>
      <c r="CI555" s="38"/>
      <c r="CJ555" s="38"/>
      <c r="CK555" s="38"/>
      <c r="CL555" s="38"/>
      <c r="CM555" s="38"/>
      <c r="CN555" s="38"/>
      <c r="CO555" s="38"/>
      <c r="CP555" s="38"/>
      <c r="CQ555" s="38"/>
      <c r="CR555" s="38"/>
      <c r="CS555" s="38"/>
      <c r="CT555" s="38"/>
      <c r="CU555" s="38"/>
      <c r="CV555" s="38"/>
      <c r="CW555" s="38"/>
      <c r="CX555" s="38"/>
      <c r="CY555" s="38"/>
      <c r="CZ555" s="38"/>
      <c r="DA555" s="38"/>
      <c r="DB555" s="38"/>
      <c r="DC555" s="38"/>
      <c r="DD555" s="38"/>
      <c r="DE555" s="38"/>
      <c r="DF555" s="38"/>
      <c r="DG555" s="38"/>
      <c r="DH555" s="38"/>
      <c r="DI555" s="38"/>
      <c r="DJ555" s="38"/>
      <c r="DK555" s="38"/>
      <c r="DL555" s="38"/>
      <c r="DM555" s="38"/>
      <c r="DN555" s="38"/>
      <c r="DO555" s="38"/>
      <c r="DP555" s="38"/>
      <c r="DQ555" s="38"/>
      <c r="DR555" s="38"/>
    </row>
    <row r="556" spans="20:122" ht="12.75"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8"/>
      <c r="BQ556" s="38"/>
      <c r="BR556" s="38"/>
      <c r="BS556" s="38"/>
      <c r="BT556" s="38"/>
      <c r="BU556" s="38"/>
      <c r="BV556" s="38"/>
      <c r="BW556" s="38"/>
      <c r="BX556" s="38"/>
      <c r="BY556" s="38"/>
      <c r="BZ556" s="38"/>
      <c r="CA556" s="38"/>
      <c r="CB556" s="38"/>
      <c r="CC556" s="38"/>
      <c r="CD556" s="38"/>
      <c r="CE556" s="38"/>
      <c r="CF556" s="38"/>
      <c r="CG556" s="38"/>
      <c r="CH556" s="38"/>
      <c r="CI556" s="38"/>
      <c r="CJ556" s="38"/>
      <c r="CK556" s="38"/>
      <c r="CL556" s="38"/>
      <c r="CM556" s="38"/>
      <c r="CN556" s="38"/>
      <c r="CO556" s="38"/>
      <c r="CP556" s="38"/>
      <c r="CQ556" s="38"/>
      <c r="CR556" s="38"/>
      <c r="CS556" s="38"/>
      <c r="CT556" s="38"/>
      <c r="CU556" s="38"/>
      <c r="CV556" s="38"/>
      <c r="CW556" s="38"/>
      <c r="CX556" s="38"/>
      <c r="CY556" s="38"/>
      <c r="CZ556" s="38"/>
      <c r="DA556" s="38"/>
      <c r="DB556" s="38"/>
      <c r="DC556" s="38"/>
      <c r="DD556" s="38"/>
      <c r="DE556" s="38"/>
      <c r="DF556" s="38"/>
      <c r="DG556" s="38"/>
      <c r="DH556" s="38"/>
      <c r="DI556" s="38"/>
      <c r="DJ556" s="38"/>
      <c r="DK556" s="38"/>
      <c r="DL556" s="38"/>
      <c r="DM556" s="38"/>
      <c r="DN556" s="38"/>
      <c r="DO556" s="38"/>
      <c r="DP556" s="38"/>
      <c r="DQ556" s="38"/>
      <c r="DR556" s="38"/>
    </row>
    <row r="557" spans="20:122" ht="12.75"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  <c r="CH557" s="38"/>
      <c r="CI557" s="38"/>
      <c r="CJ557" s="38"/>
      <c r="CK557" s="38"/>
      <c r="CL557" s="38"/>
      <c r="CM557" s="38"/>
      <c r="CN557" s="38"/>
      <c r="CO557" s="38"/>
      <c r="CP557" s="38"/>
      <c r="CQ557" s="38"/>
      <c r="CR557" s="38"/>
      <c r="CS557" s="38"/>
      <c r="CT557" s="38"/>
      <c r="CU557" s="38"/>
      <c r="CV557" s="38"/>
      <c r="CW557" s="38"/>
      <c r="CX557" s="38"/>
      <c r="CY557" s="38"/>
      <c r="CZ557" s="38"/>
      <c r="DA557" s="38"/>
      <c r="DB557" s="38"/>
      <c r="DC557" s="38"/>
      <c r="DD557" s="38"/>
      <c r="DE557" s="38"/>
      <c r="DF557" s="38"/>
      <c r="DG557" s="38"/>
      <c r="DH557" s="38"/>
      <c r="DI557" s="38"/>
      <c r="DJ557" s="38"/>
      <c r="DK557" s="38"/>
      <c r="DL557" s="38"/>
      <c r="DM557" s="38"/>
      <c r="DN557" s="38"/>
      <c r="DO557" s="38"/>
      <c r="DP557" s="38"/>
      <c r="DQ557" s="38"/>
      <c r="DR557" s="38"/>
    </row>
    <row r="558" spans="20:122" ht="12.75"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38"/>
      <c r="CC558" s="38"/>
      <c r="CD558" s="38"/>
      <c r="CE558" s="38"/>
      <c r="CF558" s="38"/>
      <c r="CG558" s="38"/>
      <c r="CH558" s="38"/>
      <c r="CI558" s="38"/>
      <c r="CJ558" s="38"/>
      <c r="CK558" s="38"/>
      <c r="CL558" s="38"/>
      <c r="CM558" s="38"/>
      <c r="CN558" s="38"/>
      <c r="CO558" s="38"/>
      <c r="CP558" s="38"/>
      <c r="CQ558" s="38"/>
      <c r="CR558" s="38"/>
      <c r="CS558" s="38"/>
      <c r="CT558" s="38"/>
      <c r="CU558" s="38"/>
      <c r="CV558" s="38"/>
      <c r="CW558" s="38"/>
      <c r="CX558" s="38"/>
      <c r="CY558" s="38"/>
      <c r="CZ558" s="38"/>
      <c r="DA558" s="38"/>
      <c r="DB558" s="38"/>
      <c r="DC558" s="38"/>
      <c r="DD558" s="38"/>
      <c r="DE558" s="38"/>
      <c r="DF558" s="38"/>
      <c r="DG558" s="38"/>
      <c r="DH558" s="38"/>
      <c r="DI558" s="38"/>
      <c r="DJ558" s="38"/>
      <c r="DK558" s="38"/>
      <c r="DL558" s="38"/>
      <c r="DM558" s="38"/>
      <c r="DN558" s="38"/>
      <c r="DO558" s="38"/>
      <c r="DP558" s="38"/>
      <c r="DQ558" s="38"/>
      <c r="DR558" s="38"/>
    </row>
    <row r="559" spans="1:122" s="36" customFormat="1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  <c r="CL559" s="38"/>
      <c r="CM559" s="38"/>
      <c r="CN559" s="38"/>
      <c r="CO559" s="38"/>
      <c r="CP559" s="38"/>
      <c r="CQ559" s="38"/>
      <c r="CR559" s="38"/>
      <c r="CS559" s="38"/>
      <c r="CT559" s="38"/>
      <c r="CU559" s="38"/>
      <c r="CV559" s="38"/>
      <c r="CW559" s="38"/>
      <c r="CX559" s="38"/>
      <c r="CY559" s="38"/>
      <c r="CZ559" s="38"/>
      <c r="DA559" s="38"/>
      <c r="DB559" s="38"/>
      <c r="DC559" s="38"/>
      <c r="DD559" s="38"/>
      <c r="DE559" s="38"/>
      <c r="DF559" s="38"/>
      <c r="DG559" s="38"/>
      <c r="DH559" s="38"/>
      <c r="DI559" s="38"/>
      <c r="DJ559" s="38"/>
      <c r="DK559" s="38"/>
      <c r="DL559" s="38"/>
      <c r="DM559" s="38"/>
      <c r="DN559" s="38"/>
      <c r="DO559" s="38"/>
      <c r="DP559" s="38"/>
      <c r="DQ559" s="38"/>
      <c r="DR559" s="38"/>
    </row>
    <row r="560" spans="1:122" s="36" customFormat="1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  <c r="CL560" s="38"/>
      <c r="CM560" s="38"/>
      <c r="CN560" s="38"/>
      <c r="CO560" s="38"/>
      <c r="CP560" s="38"/>
      <c r="CQ560" s="38"/>
      <c r="CR560" s="38"/>
      <c r="CS560" s="38"/>
      <c r="CT560" s="38"/>
      <c r="CU560" s="38"/>
      <c r="CV560" s="38"/>
      <c r="CW560" s="38"/>
      <c r="CX560" s="38"/>
      <c r="CY560" s="38"/>
      <c r="CZ560" s="38"/>
      <c r="DA560" s="38"/>
      <c r="DB560" s="38"/>
      <c r="DC560" s="38"/>
      <c r="DD560" s="38"/>
      <c r="DE560" s="38"/>
      <c r="DF560" s="38"/>
      <c r="DG560" s="38"/>
      <c r="DH560" s="38"/>
      <c r="DI560" s="38"/>
      <c r="DJ560" s="38"/>
      <c r="DK560" s="38"/>
      <c r="DL560" s="38"/>
      <c r="DM560" s="38"/>
      <c r="DN560" s="38"/>
      <c r="DO560" s="38"/>
      <c r="DP560" s="38"/>
      <c r="DQ560" s="38"/>
      <c r="DR560" s="38"/>
    </row>
    <row r="561" spans="1:122" s="36" customFormat="1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8"/>
      <c r="BQ561" s="38"/>
      <c r="BR561" s="38"/>
      <c r="BS561" s="38"/>
      <c r="BT561" s="38"/>
      <c r="BU561" s="38"/>
      <c r="BV561" s="38"/>
      <c r="BW561" s="38"/>
      <c r="BX561" s="38"/>
      <c r="BY561" s="38"/>
      <c r="BZ561" s="38"/>
      <c r="CA561" s="38"/>
      <c r="CB561" s="38"/>
      <c r="CC561" s="38"/>
      <c r="CD561" s="38"/>
      <c r="CE561" s="38"/>
      <c r="CF561" s="38"/>
      <c r="CG561" s="38"/>
      <c r="CH561" s="38"/>
      <c r="CI561" s="38"/>
      <c r="CJ561" s="38"/>
      <c r="CK561" s="38"/>
      <c r="CL561" s="38"/>
      <c r="CM561" s="38"/>
      <c r="CN561" s="38"/>
      <c r="CO561" s="38"/>
      <c r="CP561" s="38"/>
      <c r="CQ561" s="38"/>
      <c r="CR561" s="38"/>
      <c r="CS561" s="38"/>
      <c r="CT561" s="38"/>
      <c r="CU561" s="38"/>
      <c r="CV561" s="38"/>
      <c r="CW561" s="38"/>
      <c r="CX561" s="38"/>
      <c r="CY561" s="38"/>
      <c r="CZ561" s="38"/>
      <c r="DA561" s="38"/>
      <c r="DB561" s="38"/>
      <c r="DC561" s="38"/>
      <c r="DD561" s="38"/>
      <c r="DE561" s="38"/>
      <c r="DF561" s="38"/>
      <c r="DG561" s="38"/>
      <c r="DH561" s="38"/>
      <c r="DI561" s="38"/>
      <c r="DJ561" s="38"/>
      <c r="DK561" s="38"/>
      <c r="DL561" s="38"/>
      <c r="DM561" s="38"/>
      <c r="DN561" s="38"/>
      <c r="DO561" s="38"/>
      <c r="DP561" s="38"/>
      <c r="DQ561" s="38"/>
      <c r="DR561" s="38"/>
    </row>
    <row r="562" spans="1:122" s="36" customFormat="1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38"/>
      <c r="CD562" s="38"/>
      <c r="CE562" s="38"/>
      <c r="CF562" s="38"/>
      <c r="CG562" s="38"/>
      <c r="CH562" s="38"/>
      <c r="CI562" s="38"/>
      <c r="CJ562" s="38"/>
      <c r="CK562" s="38"/>
      <c r="CL562" s="38"/>
      <c r="CM562" s="38"/>
      <c r="CN562" s="38"/>
      <c r="CO562" s="38"/>
      <c r="CP562" s="38"/>
      <c r="CQ562" s="38"/>
      <c r="CR562" s="38"/>
      <c r="CS562" s="38"/>
      <c r="CT562" s="38"/>
      <c r="CU562" s="38"/>
      <c r="CV562" s="38"/>
      <c r="CW562" s="38"/>
      <c r="CX562" s="38"/>
      <c r="CY562" s="38"/>
      <c r="CZ562" s="38"/>
      <c r="DA562" s="38"/>
      <c r="DB562" s="38"/>
      <c r="DC562" s="38"/>
      <c r="DD562" s="38"/>
      <c r="DE562" s="38"/>
      <c r="DF562" s="38"/>
      <c r="DG562" s="38"/>
      <c r="DH562" s="38"/>
      <c r="DI562" s="38"/>
      <c r="DJ562" s="38"/>
      <c r="DK562" s="38"/>
      <c r="DL562" s="38"/>
      <c r="DM562" s="38"/>
      <c r="DN562" s="38"/>
      <c r="DO562" s="38"/>
      <c r="DP562" s="38"/>
      <c r="DQ562" s="38"/>
      <c r="DR562" s="38"/>
    </row>
    <row r="563" spans="1:122" s="36" customFormat="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38"/>
      <c r="CC563" s="38"/>
      <c r="CD563" s="38"/>
      <c r="CE563" s="38"/>
      <c r="CF563" s="38"/>
      <c r="CG563" s="38"/>
      <c r="CH563" s="38"/>
      <c r="CI563" s="38"/>
      <c r="CJ563" s="38"/>
      <c r="CK563" s="38"/>
      <c r="CL563" s="38"/>
      <c r="CM563" s="38"/>
      <c r="CN563" s="38"/>
      <c r="CO563" s="38"/>
      <c r="CP563" s="38"/>
      <c r="CQ563" s="38"/>
      <c r="CR563" s="38"/>
      <c r="CS563" s="38"/>
      <c r="CT563" s="38"/>
      <c r="CU563" s="38"/>
      <c r="CV563" s="38"/>
      <c r="CW563" s="38"/>
      <c r="CX563" s="38"/>
      <c r="CY563" s="38"/>
      <c r="CZ563" s="38"/>
      <c r="DA563" s="38"/>
      <c r="DB563" s="38"/>
      <c r="DC563" s="38"/>
      <c r="DD563" s="38"/>
      <c r="DE563" s="38"/>
      <c r="DF563" s="38"/>
      <c r="DG563" s="38"/>
      <c r="DH563" s="38"/>
      <c r="DI563" s="38"/>
      <c r="DJ563" s="38"/>
      <c r="DK563" s="38"/>
      <c r="DL563" s="38"/>
      <c r="DM563" s="38"/>
      <c r="DN563" s="38"/>
      <c r="DO563" s="38"/>
      <c r="DP563" s="38"/>
      <c r="DQ563" s="38"/>
      <c r="DR563" s="38"/>
    </row>
    <row r="564" spans="1:122" s="36" customFormat="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8"/>
      <c r="BU564" s="38"/>
      <c r="BV564" s="38"/>
      <c r="BW564" s="38"/>
      <c r="BX564" s="38"/>
      <c r="BY564" s="38"/>
      <c r="BZ564" s="38"/>
      <c r="CA564" s="38"/>
      <c r="CB564" s="38"/>
      <c r="CC564" s="38"/>
      <c r="CD564" s="38"/>
      <c r="CE564" s="38"/>
      <c r="CF564" s="38"/>
      <c r="CG564" s="38"/>
      <c r="CH564" s="38"/>
      <c r="CI564" s="38"/>
      <c r="CJ564" s="38"/>
      <c r="CK564" s="38"/>
      <c r="CL564" s="38"/>
      <c r="CM564" s="38"/>
      <c r="CN564" s="38"/>
      <c r="CO564" s="38"/>
      <c r="CP564" s="38"/>
      <c r="CQ564" s="38"/>
      <c r="CR564" s="38"/>
      <c r="CS564" s="38"/>
      <c r="CT564" s="38"/>
      <c r="CU564" s="38"/>
      <c r="CV564" s="38"/>
      <c r="CW564" s="38"/>
      <c r="CX564" s="38"/>
      <c r="CY564" s="38"/>
      <c r="CZ564" s="38"/>
      <c r="DA564" s="38"/>
      <c r="DB564" s="38"/>
      <c r="DC564" s="38"/>
      <c r="DD564" s="38"/>
      <c r="DE564" s="38"/>
      <c r="DF564" s="38"/>
      <c r="DG564" s="38"/>
      <c r="DH564" s="38"/>
      <c r="DI564" s="38"/>
      <c r="DJ564" s="38"/>
      <c r="DK564" s="38"/>
      <c r="DL564" s="38"/>
      <c r="DM564" s="38"/>
      <c r="DN564" s="38"/>
      <c r="DO564" s="38"/>
      <c r="DP564" s="38"/>
      <c r="DQ564" s="38"/>
      <c r="DR564" s="38"/>
    </row>
    <row r="565" spans="1:122" s="36" customFormat="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38"/>
      <c r="CD565" s="38"/>
      <c r="CE565" s="38"/>
      <c r="CF565" s="38"/>
      <c r="CG565" s="38"/>
      <c r="CH565" s="38"/>
      <c r="CI565" s="38"/>
      <c r="CJ565" s="38"/>
      <c r="CK565" s="38"/>
      <c r="CL565" s="38"/>
      <c r="CM565" s="38"/>
      <c r="CN565" s="38"/>
      <c r="CO565" s="38"/>
      <c r="CP565" s="38"/>
      <c r="CQ565" s="38"/>
      <c r="CR565" s="38"/>
      <c r="CS565" s="38"/>
      <c r="CT565" s="38"/>
      <c r="CU565" s="38"/>
      <c r="CV565" s="38"/>
      <c r="CW565" s="38"/>
      <c r="CX565" s="38"/>
      <c r="CY565" s="38"/>
      <c r="CZ565" s="38"/>
      <c r="DA565" s="38"/>
      <c r="DB565" s="38"/>
      <c r="DC565" s="38"/>
      <c r="DD565" s="38"/>
      <c r="DE565" s="38"/>
      <c r="DF565" s="38"/>
      <c r="DG565" s="38"/>
      <c r="DH565" s="38"/>
      <c r="DI565" s="38"/>
      <c r="DJ565" s="38"/>
      <c r="DK565" s="38"/>
      <c r="DL565" s="38"/>
      <c r="DM565" s="38"/>
      <c r="DN565" s="38"/>
      <c r="DO565" s="38"/>
      <c r="DP565" s="38"/>
      <c r="DQ565" s="38"/>
      <c r="DR565" s="38"/>
    </row>
    <row r="566" spans="1:122" s="44" customFormat="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38"/>
      <c r="CC566" s="38"/>
      <c r="CD566" s="38"/>
      <c r="CE566" s="38"/>
      <c r="CF566" s="38"/>
      <c r="CG566" s="38"/>
      <c r="CH566" s="38"/>
      <c r="CI566" s="38"/>
      <c r="CJ566" s="38"/>
      <c r="CK566" s="38"/>
      <c r="CL566" s="38"/>
      <c r="CM566" s="38"/>
      <c r="CN566" s="38"/>
      <c r="CO566" s="38"/>
      <c r="CP566" s="38"/>
      <c r="CQ566" s="38"/>
      <c r="CR566" s="38"/>
      <c r="CS566" s="38"/>
      <c r="CT566" s="38"/>
      <c r="CU566" s="38"/>
      <c r="CV566" s="38"/>
      <c r="CW566" s="38"/>
      <c r="CX566" s="38"/>
      <c r="CY566" s="38"/>
      <c r="CZ566" s="38"/>
      <c r="DA566" s="38"/>
      <c r="DB566" s="38"/>
      <c r="DC566" s="38"/>
      <c r="DD566" s="38"/>
      <c r="DE566" s="38"/>
      <c r="DF566" s="38"/>
      <c r="DG566" s="38"/>
      <c r="DH566" s="38"/>
      <c r="DI566" s="38"/>
      <c r="DJ566" s="38"/>
      <c r="DK566" s="38"/>
      <c r="DL566" s="38"/>
      <c r="DM566" s="38"/>
      <c r="DN566" s="38"/>
      <c r="DO566" s="38"/>
      <c r="DP566" s="38"/>
      <c r="DQ566" s="38"/>
      <c r="DR566" s="38"/>
    </row>
    <row r="567" spans="1:122" s="44" customFormat="1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8"/>
      <c r="BU567" s="38"/>
      <c r="BV567" s="38"/>
      <c r="BW567" s="38"/>
      <c r="BX567" s="38"/>
      <c r="BY567" s="38"/>
      <c r="BZ567" s="38"/>
      <c r="CA567" s="38"/>
      <c r="CB567" s="38"/>
      <c r="CC567" s="38"/>
      <c r="CD567" s="38"/>
      <c r="CE567" s="38"/>
      <c r="CF567" s="38"/>
      <c r="CG567" s="38"/>
      <c r="CH567" s="38"/>
      <c r="CI567" s="38"/>
      <c r="CJ567" s="38"/>
      <c r="CK567" s="38"/>
      <c r="CL567" s="38"/>
      <c r="CM567" s="38"/>
      <c r="CN567" s="38"/>
      <c r="CO567" s="38"/>
      <c r="CP567" s="38"/>
      <c r="CQ567" s="38"/>
      <c r="CR567" s="38"/>
      <c r="CS567" s="38"/>
      <c r="CT567" s="38"/>
      <c r="CU567" s="38"/>
      <c r="CV567" s="38"/>
      <c r="CW567" s="38"/>
      <c r="CX567" s="38"/>
      <c r="CY567" s="38"/>
      <c r="CZ567" s="38"/>
      <c r="DA567" s="38"/>
      <c r="DB567" s="38"/>
      <c r="DC567" s="38"/>
      <c r="DD567" s="38"/>
      <c r="DE567" s="38"/>
      <c r="DF567" s="38"/>
      <c r="DG567" s="38"/>
      <c r="DH567" s="38"/>
      <c r="DI567" s="38"/>
      <c r="DJ567" s="38"/>
      <c r="DK567" s="38"/>
      <c r="DL567" s="38"/>
      <c r="DM567" s="38"/>
      <c r="DN567" s="38"/>
      <c r="DO567" s="38"/>
      <c r="DP567" s="38"/>
      <c r="DQ567" s="38"/>
      <c r="DR567" s="38"/>
    </row>
    <row r="568" spans="1:29" s="44" customFormat="1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</row>
    <row r="569" spans="1:29" s="44" customFormat="1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</row>
    <row r="632" ht="12.75">
      <c r="AD632" s="48" t="s">
        <v>1226</v>
      </c>
    </row>
  </sheetData>
  <sheetProtection/>
  <mergeCells count="18">
    <mergeCell ref="A464:W464"/>
    <mergeCell ref="A471:W471"/>
    <mergeCell ref="A493:W493"/>
    <mergeCell ref="A502:W502"/>
    <mergeCell ref="A511:I511"/>
    <mergeCell ref="A358:W358"/>
    <mergeCell ref="A359:W359"/>
    <mergeCell ref="A386:W386"/>
    <mergeCell ref="A429:W429"/>
    <mergeCell ref="A449:W449"/>
    <mergeCell ref="A463:W463"/>
    <mergeCell ref="A1:C1"/>
    <mergeCell ref="A2:U2"/>
    <mergeCell ref="A283:W283"/>
    <mergeCell ref="A308:W308"/>
    <mergeCell ref="A329:W329"/>
    <mergeCell ref="A343:W343"/>
    <mergeCell ref="A282:W2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2018-12-21T14:32:50Z</cp:lastPrinted>
  <dcterms:created xsi:type="dcterms:W3CDTF">2018-12-15T04:26:32Z</dcterms:created>
  <dcterms:modified xsi:type="dcterms:W3CDTF">2018-12-24T09:23:05Z</dcterms:modified>
  <cp:category/>
  <cp:version/>
  <cp:contentType/>
  <cp:contentStatus/>
</cp:coreProperties>
</file>